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6420" windowHeight="7740" activeTab="1"/>
  </bookViews>
  <sheets>
    <sheet name="Bron" sheetId="1" r:id="rId1"/>
    <sheet name="Roos" sheetId="2" r:id="rId2"/>
  </sheets>
  <definedNames/>
  <calcPr fullCalcOnLoad="1"/>
</workbook>
</file>

<file path=xl/sharedStrings.xml><?xml version="1.0" encoding="utf-8"?>
<sst xmlns="http://schemas.openxmlformats.org/spreadsheetml/2006/main" count="2605" uniqueCount="134">
  <si>
    <t>Enquete</t>
  </si>
  <si>
    <t>Vragenlijst over leraarsgedrag</t>
  </si>
  <si>
    <t>BS leidend</t>
  </si>
  <si>
    <t>SB vriendelijk</t>
  </si>
  <si>
    <t>OS ruimte</t>
  </si>
  <si>
    <t>OT onzeker</t>
  </si>
  <si>
    <t>TB agressief</t>
  </si>
  <si>
    <t>BT streng</t>
  </si>
  <si>
    <t>Leraar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</si>
  <si>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</si>
  <si>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</si>
  <si>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</si>
  <si>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</si>
  <si>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</si>
  <si>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</si>
  <si>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</si>
  <si>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</si>
  <si>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</si>
  <si>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Gem.</t>
  </si>
  <si>
    <t>LL</t>
  </si>
  <si>
    <t>Gemiddelde Score = aantal cm</t>
  </si>
  <si>
    <t>Vraag</t>
  </si>
  <si>
    <t>Cat.</t>
  </si>
  <si>
    <t>eigen verantwoordelijkheid</t>
  </si>
  <si>
    <t>OS</t>
  </si>
  <si>
    <t>belangstelling voor ll</t>
  </si>
  <si>
    <t>SB</t>
  </si>
  <si>
    <t>vrijheid</t>
  </si>
  <si>
    <t>gezag</t>
  </si>
  <si>
    <t>BS</t>
  </si>
  <si>
    <t>gevoel voor humor</t>
  </si>
  <si>
    <t>begrip voor niet snappen</t>
  </si>
  <si>
    <t>SO</t>
  </si>
  <si>
    <t>leraar zelf aan het woord</t>
  </si>
  <si>
    <t>vriendelijk tegen ll</t>
  </si>
  <si>
    <t>stil in de klas</t>
  </si>
  <si>
    <t>BT</t>
  </si>
  <si>
    <t>valt met hem te praten</t>
  </si>
  <si>
    <t>vertrouwt ll</t>
  </si>
  <si>
    <t>zegt dat ll weinig presteren</t>
  </si>
  <si>
    <t>TO</t>
  </si>
  <si>
    <t>door ll te beinvloeden</t>
  </si>
  <si>
    <t>bezorgd dat ll niet snappen</t>
  </si>
  <si>
    <t>oneens is te bepraten</t>
  </si>
  <si>
    <t>geeft ll hun zin</t>
  </si>
  <si>
    <t>ontevreden</t>
  </si>
  <si>
    <t>verbiedt</t>
  </si>
  <si>
    <t>TB</t>
  </si>
  <si>
    <t>stelt hoge eisen</t>
  </si>
  <si>
    <t>denkt dat er gespiekt wordt</t>
  </si>
  <si>
    <t>bereid opnieuw uit te leggen</t>
  </si>
  <si>
    <t>doet of ll niets weten</t>
  </si>
  <si>
    <t>onzekere indruk</t>
  </si>
  <si>
    <t>OT</t>
  </si>
  <si>
    <t>opmerkingen ten koste ll</t>
  </si>
  <si>
    <t>probeert met ll mee te werken</t>
  </si>
  <si>
    <t>verontschuldigt zich</t>
  </si>
  <si>
    <t>geeft moeilijke proefwerken</t>
  </si>
  <si>
    <t>helpt bij je werk</t>
  </si>
  <si>
    <t>onverwacht kwaad</t>
  </si>
  <si>
    <t>hij luistert</t>
  </si>
  <si>
    <t>geeft snel onvoldoendes</t>
  </si>
  <si>
    <t>dreigt met straf</t>
  </si>
  <si>
    <t>ziet wat er in de klas gebeurt</t>
  </si>
  <si>
    <t>zelf bepalen huiswerk maken</t>
  </si>
  <si>
    <t>uit zijn humeur</t>
  </si>
  <si>
    <t>leeft met ll mee</t>
  </si>
  <si>
    <t>probeert voor schut te zetten</t>
  </si>
  <si>
    <t>sombere indruk</t>
  </si>
  <si>
    <t>doet of hij een van ons is</t>
  </si>
  <si>
    <t>gaat aan ordeverst. Voorbij</t>
  </si>
  <si>
    <t>legt duidelijk uit</t>
  </si>
  <si>
    <t>vindt veel goed</t>
  </si>
  <si>
    <t>is op te vertrouwen</t>
  </si>
  <si>
    <t>kan tegen grapje</t>
  </si>
  <si>
    <t>laat zelfstandig werken</t>
  </si>
  <si>
    <t>makkelijk voor de gek te houden</t>
  </si>
  <si>
    <t>achterdochtig</t>
  </si>
  <si>
    <t>kan kwaad worden</t>
  </si>
  <si>
    <t>ll bang huiswerk niet maken</t>
  </si>
  <si>
    <t>streng orde</t>
  </si>
  <si>
    <t>orde afhankelijk medewerking ll</t>
  </si>
  <si>
    <t>afwachtend</t>
  </si>
  <si>
    <t>geduldig</t>
  </si>
  <si>
    <t>goed leiding geven</t>
  </si>
  <si>
    <t>treedt slap op</t>
  </si>
  <si>
    <t>streng met cijfers</t>
  </si>
  <si>
    <t>boeiend vertellen</t>
  </si>
  <si>
    <t>leert veel bij hem</t>
  </si>
  <si>
    <t>driftig</t>
  </si>
  <si>
    <t>gemakkelijk ruzie mee te krijgen</t>
  </si>
  <si>
    <t>prettige sfeer in klas</t>
  </si>
  <si>
    <t>vindt ruzie met ll vervelend</t>
  </si>
  <si>
    <t>ongeduldig bij fouten</t>
  </si>
  <si>
    <t>wantrouwend</t>
  </si>
  <si>
    <t>als boos, merk je dat</t>
  </si>
  <si>
    <t>enthousiast over vak</t>
  </si>
  <si>
    <t>laat goed merken als fout</t>
  </si>
  <si>
    <t>aarzelend optreden</t>
  </si>
  <si>
    <t>soepel voor ll</t>
  </si>
  <si>
    <t>laat zich door ll op kop zitten</t>
  </si>
  <si>
    <t>ll zijn bang voor hem</t>
  </si>
  <si>
    <t>treedt zelfverzekend op</t>
  </si>
  <si>
    <t>weet wat je aan hem hebt</t>
  </si>
  <si>
    <t>sarkastisch</t>
  </si>
  <si>
    <t>weinig in te brengen</t>
  </si>
  <si>
    <t>bepaalt of ll mogen praten</t>
  </si>
  <si>
    <t>laat ll hun gang gaan</t>
  </si>
  <si>
    <t xml:space="preserve">Vul als leraar eerst zelf de enquete in bij 'leraar' en dan de uikomsten van de leerling enquete </t>
  </si>
  <si>
    <t xml:space="preserve">Gebruiksaanwijzing: vul de omcirkelde letters (geen hoofdletters!) op de juiste plaats in. </t>
  </si>
  <si>
    <t>Gem: max=4</t>
  </si>
  <si>
    <t>Verwijder na het invullen de leerlingkolommen die je niet gebruikt hebt (kolommen selecteren en dan bewerken: verwijderen)</t>
  </si>
  <si>
    <t>B</t>
  </si>
  <si>
    <t>Vragen</t>
  </si>
  <si>
    <t>S</t>
  </si>
  <si>
    <t>O</t>
  </si>
  <si>
    <t>T</t>
  </si>
  <si>
    <t>leidend</t>
  </si>
  <si>
    <t>vriendelijk</t>
  </si>
  <si>
    <t>begrijpend</t>
  </si>
  <si>
    <t>ruimtegevend</t>
  </si>
  <si>
    <t>onzeker</t>
  </si>
  <si>
    <t>corrigerend</t>
  </si>
  <si>
    <t>streng</t>
  </si>
  <si>
    <t>a</t>
  </si>
  <si>
    <t>b</t>
  </si>
  <si>
    <t>Sector</t>
  </si>
  <si>
    <t>Score</t>
  </si>
  <si>
    <t>c</t>
  </si>
  <si>
    <t>d</t>
  </si>
  <si>
    <t>e</t>
  </si>
  <si>
    <t>SO begrijpend</t>
  </si>
  <si>
    <t>TO ontevreden</t>
  </si>
  <si>
    <t>TB corrigerend</t>
  </si>
</sst>
</file>

<file path=xl/styles.xml><?xml version="1.0" encoding="utf-8"?>
<styleSheet xmlns="http://schemas.openxmlformats.org/spreadsheetml/2006/main">
  <numFmts count="3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€&quot;\ #,##0_);\(&quot;€&quot;\ #,##0\)"/>
    <numFmt numFmtId="180" formatCode="&quot;€&quot;\ #,##0_);[Red]\(&quot;€&quot;\ #,##0\)"/>
    <numFmt numFmtId="181" formatCode="&quot;€&quot;\ #,##0.00_);\(&quot;€&quot;\ #,##0.00\)"/>
    <numFmt numFmtId="182" formatCode="&quot;€&quot;\ #,##0.00_);[Red]\(&quot;€&quot;\ #,##0.00\)"/>
    <numFmt numFmtId="183" formatCode="_(&quot;€&quot;\ * #,##0_);_(&quot;€&quot;\ * \(#,##0\);_(&quot;€&quot;\ * &quot;-&quot;_);_(@_)"/>
    <numFmt numFmtId="184" formatCode="_(&quot;€&quot;\ * #,##0.00_);_(&quot;€&quot;\ * \(#,##0.00\);_(&quot;€&quot;\ * &quot;-&quot;??_);_(@_)"/>
    <numFmt numFmtId="185" formatCode="d/mmm/yyyy"/>
    <numFmt numFmtId="186" formatCode="d/m"/>
    <numFmt numFmtId="187" formatCode="dd/mm/yy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.75"/>
      <color indexed="8"/>
      <name val="Arial"/>
      <family val="2"/>
    </font>
    <font>
      <b/>
      <sz val="10"/>
      <color indexed="8"/>
      <name val="Arial"/>
      <family val="2"/>
    </font>
    <font>
      <sz val="10.75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.8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178" fontId="1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78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0" borderId="25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/>
      <protection/>
    </xf>
    <xf numFmtId="1" fontId="6" fillId="0" borderId="27" xfId="0" applyNumberFormat="1" applyFont="1" applyBorder="1" applyAlignment="1" applyProtection="1">
      <alignment/>
      <protection/>
    </xf>
    <xf numFmtId="178" fontId="5" fillId="0" borderId="28" xfId="0" applyNumberFormat="1" applyFont="1" applyBorder="1" applyAlignment="1" applyProtection="1">
      <alignment/>
      <protection/>
    </xf>
    <xf numFmtId="1" fontId="6" fillId="0" borderId="29" xfId="0" applyNumberFormat="1" applyFont="1" applyBorder="1" applyAlignment="1" applyProtection="1">
      <alignment/>
      <protection/>
    </xf>
    <xf numFmtId="1" fontId="6" fillId="0" borderId="30" xfId="0" applyNumberFormat="1" applyFont="1" applyBorder="1" applyAlignment="1" applyProtection="1">
      <alignment/>
      <protection/>
    </xf>
    <xf numFmtId="1" fontId="6" fillId="0" borderId="31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/>
      <protection/>
    </xf>
    <xf numFmtId="178" fontId="4" fillId="0" borderId="26" xfId="0" applyNumberFormat="1" applyFont="1" applyBorder="1" applyAlignment="1" applyProtection="1">
      <alignment/>
      <protection/>
    </xf>
    <xf numFmtId="178" fontId="2" fillId="0" borderId="26" xfId="0" applyNumberFormat="1" applyFont="1" applyBorder="1" applyAlignment="1" applyProtection="1">
      <alignment/>
      <protection/>
    </xf>
    <xf numFmtId="178" fontId="4" fillId="0" borderId="23" xfId="0" applyNumberFormat="1" applyFont="1" applyBorder="1" applyAlignment="1" applyProtection="1">
      <alignment/>
      <protection/>
    </xf>
    <xf numFmtId="178" fontId="2" fillId="0" borderId="23" xfId="0" applyNumberFormat="1" applyFont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2" fillId="0" borderId="24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1" fillId="0" borderId="23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178" fontId="0" fillId="0" borderId="11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3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">
    <dxf>
      <font>
        <color indexed="5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Roos van Leary (leerlingen)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17825"/>
          <c:w val="0.6475"/>
          <c:h val="0.72125"/>
        </c:manualLayout>
      </c:layout>
      <c:radarChart>
        <c:radarStyle val="filled"/>
        <c:varyColors val="0"/>
        <c:ser>
          <c:idx val="0"/>
          <c:order val="0"/>
          <c:tx>
            <c:strRef>
              <c:f>Roos!$I$5</c:f>
              <c:strCache>
                <c:ptCount val="1"/>
                <c:pt idx="0">
                  <c:v>leidend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Percent val="0"/>
          </c:dLbls>
          <c:cat>
            <c:strRef>
              <c:f>Roos!$K$4:$R$4</c:f>
              <c:strCache/>
            </c:strRef>
          </c:cat>
          <c:val>
            <c:numRef>
              <c:f>Roos!$K$5:$R$5</c:f>
              <c:numCache/>
            </c:numRef>
          </c:val>
        </c:ser>
        <c:ser>
          <c:idx val="1"/>
          <c:order val="1"/>
          <c:tx>
            <c:strRef>
              <c:f>Roos!$I$6</c:f>
              <c:strCache>
                <c:ptCount val="1"/>
                <c:pt idx="0">
                  <c:v>vriendelijk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Percent val="0"/>
          </c:dLbls>
          <c:cat>
            <c:strRef>
              <c:f>Roos!$K$4:$R$4</c:f>
              <c:strCache/>
            </c:strRef>
          </c:cat>
          <c:val>
            <c:numRef>
              <c:f>Roos!$K$6:$R$6</c:f>
              <c:numCache/>
            </c:numRef>
          </c:val>
        </c:ser>
        <c:ser>
          <c:idx val="2"/>
          <c:order val="2"/>
          <c:tx>
            <c:strRef>
              <c:f>Roos!$I$7</c:f>
              <c:strCache>
                <c:ptCount val="1"/>
                <c:pt idx="0">
                  <c:v>begrijpend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Percent val="0"/>
          </c:dLbls>
          <c:cat>
            <c:strRef>
              <c:f>Roos!$K$4:$R$4</c:f>
              <c:strCache/>
            </c:strRef>
          </c:cat>
          <c:val>
            <c:numRef>
              <c:f>Roos!$K$7:$R$7</c:f>
              <c:numCache/>
            </c:numRef>
          </c:val>
        </c:ser>
        <c:ser>
          <c:idx val="3"/>
          <c:order val="3"/>
          <c:tx>
            <c:strRef>
              <c:f>Roos!$I$8</c:f>
              <c:strCache>
                <c:ptCount val="1"/>
                <c:pt idx="0">
                  <c:v>ruimtegevend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Percent val="0"/>
          </c:dLbls>
          <c:cat>
            <c:strRef>
              <c:f>Roos!$K$4:$R$4</c:f>
              <c:strCache/>
            </c:strRef>
          </c:cat>
          <c:val>
            <c:numRef>
              <c:f>Roos!$K$8:$R$8</c:f>
              <c:numCache/>
            </c:numRef>
          </c:val>
        </c:ser>
        <c:ser>
          <c:idx val="4"/>
          <c:order val="4"/>
          <c:tx>
            <c:strRef>
              <c:f>Roos!$I$9</c:f>
              <c:strCache>
                <c:ptCount val="1"/>
                <c:pt idx="0">
                  <c:v>onzeker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Percent val="0"/>
          </c:dLbls>
          <c:cat>
            <c:strRef>
              <c:f>Roos!$K$4:$R$4</c:f>
              <c:strCache/>
            </c:strRef>
          </c:cat>
          <c:val>
            <c:numRef>
              <c:f>Roos!$K$9:$R$9</c:f>
              <c:numCache/>
            </c:numRef>
          </c:val>
        </c:ser>
        <c:ser>
          <c:idx val="5"/>
          <c:order val="5"/>
          <c:tx>
            <c:strRef>
              <c:f>Roos!$I$10</c:f>
              <c:strCache>
                <c:ptCount val="1"/>
                <c:pt idx="0">
                  <c:v>ontevreden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Percent val="0"/>
          </c:dLbls>
          <c:cat>
            <c:strRef>
              <c:f>Roos!$K$4:$R$4</c:f>
              <c:strCache/>
            </c:strRef>
          </c:cat>
          <c:val>
            <c:numRef>
              <c:f>Roos!$K$10:$R$10</c:f>
              <c:numCache/>
            </c:numRef>
          </c:val>
        </c:ser>
        <c:ser>
          <c:idx val="6"/>
          <c:order val="6"/>
          <c:tx>
            <c:strRef>
              <c:f>Roos!$I$11</c:f>
              <c:strCache>
                <c:ptCount val="1"/>
                <c:pt idx="0">
                  <c:v>corrigerend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Percent val="0"/>
          </c:dLbls>
          <c:cat>
            <c:strRef>
              <c:f>Roos!$K$4:$R$4</c:f>
              <c:strCache/>
            </c:strRef>
          </c:cat>
          <c:val>
            <c:numRef>
              <c:f>Roos!$K$11:$R$11</c:f>
              <c:numCache/>
            </c:numRef>
          </c:val>
        </c:ser>
        <c:ser>
          <c:idx val="7"/>
          <c:order val="7"/>
          <c:tx>
            <c:strRef>
              <c:f>Roos!$I$12</c:f>
              <c:strCache>
                <c:ptCount val="1"/>
                <c:pt idx="0">
                  <c:v>streng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0"/>
            <c:showBubbleSize val="0"/>
            <c:showCatName val="1"/>
            <c:showSerName val="0"/>
            <c:showPercent val="0"/>
          </c:dLbls>
          <c:cat>
            <c:strRef>
              <c:f>Roos!$K$4:$R$4</c:f>
              <c:strCache/>
            </c:strRef>
          </c:cat>
          <c:val>
            <c:numRef>
              <c:f>Roos!$K$12:$R$12</c:f>
              <c:numCache/>
            </c:numRef>
          </c:val>
        </c:ser>
        <c:axId val="54729056"/>
        <c:axId val="22799457"/>
      </c:radarChart>
      <c:catAx>
        <c:axId val="547290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auto val="0"/>
        <c:lblOffset val="100"/>
        <c:tickLblSkip val="1"/>
        <c:noMultiLvlLbl val="0"/>
      </c:catAx>
      <c:valAx>
        <c:axId val="22799457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one"/>
        <c:spPr>
          <a:ln w="3175">
            <a:solidFill>
              <a:srgbClr val="000000"/>
            </a:solidFill>
          </a:ln>
        </c:spPr>
        <c:crossAx val="5472905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Roos van Leary (leerlingen en leraar)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845"/>
          <c:w val="0.709"/>
          <c:h val="0.65325"/>
        </c:manualLayout>
      </c:layout>
      <c:barChart>
        <c:barDir val="bar"/>
        <c:grouping val="clustered"/>
        <c:varyColors val="0"/>
        <c:ser>
          <c:idx val="0"/>
          <c:order val="0"/>
          <c:tx>
            <c:v>Leerlingen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Bron!$A$100:$A$107</c:f>
              <c:strCache>
                <c:ptCount val="8"/>
                <c:pt idx="0">
                  <c:v>BS leidend</c:v>
                </c:pt>
                <c:pt idx="1">
                  <c:v>SB vriendelijk</c:v>
                </c:pt>
                <c:pt idx="2">
                  <c:v>SO begrijpend</c:v>
                </c:pt>
                <c:pt idx="3">
                  <c:v>OS ruimte</c:v>
                </c:pt>
                <c:pt idx="4">
                  <c:v>OT onzeker</c:v>
                </c:pt>
                <c:pt idx="5">
                  <c:v>TO ontevreden</c:v>
                </c:pt>
                <c:pt idx="6">
                  <c:v>TB corrigerend</c:v>
                </c:pt>
                <c:pt idx="7">
                  <c:v>BT streng</c:v>
                </c:pt>
              </c:strCache>
            </c:strRef>
          </c:cat>
          <c:val>
            <c:numRef>
              <c:f>Bron!$C$100:$C$107</c:f>
              <c:numCache>
                <c:ptCount val="8"/>
                <c:pt idx="0">
                  <c:v>2.9966666666666666</c:v>
                </c:pt>
                <c:pt idx="1">
                  <c:v>2.94</c:v>
                </c:pt>
                <c:pt idx="2">
                  <c:v>2.5366666666666666</c:v>
                </c:pt>
                <c:pt idx="3">
                  <c:v>1.9740740740740739</c:v>
                </c:pt>
                <c:pt idx="4">
                  <c:v>1.2555555555555555</c:v>
                </c:pt>
                <c:pt idx="5">
                  <c:v>1.1606060606060606</c:v>
                </c:pt>
                <c:pt idx="6">
                  <c:v>1.1407407407407408</c:v>
                </c:pt>
                <c:pt idx="7">
                  <c:v>1.8296296296296295</c:v>
                </c:pt>
              </c:numCache>
            </c:numRef>
          </c:val>
        </c:ser>
        <c:ser>
          <c:idx val="1"/>
          <c:order val="1"/>
          <c:tx>
            <c:v>Leraar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Bron!$B$100:$B$107</c:f>
              <c:numCache>
                <c:ptCount val="8"/>
                <c:pt idx="0">
                  <c:v>1.8</c:v>
                </c:pt>
                <c:pt idx="1">
                  <c:v>2.4</c:v>
                </c:pt>
                <c:pt idx="2">
                  <c:v>2</c:v>
                </c:pt>
                <c:pt idx="3">
                  <c:v>1.5555555555555556</c:v>
                </c:pt>
                <c:pt idx="4">
                  <c:v>1.1111111111111112</c:v>
                </c:pt>
                <c:pt idx="5">
                  <c:v>0.8181818181818182</c:v>
                </c:pt>
                <c:pt idx="6">
                  <c:v>0.7777777777777778</c:v>
                </c:pt>
                <c:pt idx="7">
                  <c:v>1.1111111111111112</c:v>
                </c:pt>
              </c:numCache>
            </c:numRef>
          </c:val>
        </c:ser>
        <c:axId val="3868522"/>
        <c:axId val="34816699"/>
      </c:barChart>
      <c:catAx>
        <c:axId val="3868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auto val="1"/>
        <c:lblOffset val="100"/>
        <c:tickLblSkip val="1"/>
        <c:noMultiLvlLbl val="0"/>
      </c:catAx>
      <c:valAx>
        <c:axId val="34816699"/>
        <c:scaling>
          <c:orientation val="minMax"/>
          <c:max val="4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522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95"/>
          <c:y val="0.11075"/>
          <c:w val="0.385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152400</xdr:rowOff>
    </xdr:from>
    <xdr:to>
      <xdr:col>5</xdr:col>
      <xdr:colOff>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76200" y="476250"/>
        <a:ext cx="38957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25</xdr:row>
      <xdr:rowOff>85725</xdr:rowOff>
    </xdr:from>
    <xdr:to>
      <xdr:col>4</xdr:col>
      <xdr:colOff>200025</xdr:colOff>
      <xdr:row>53</xdr:row>
      <xdr:rowOff>104775</xdr:rowOff>
    </xdr:to>
    <xdr:graphicFrame>
      <xdr:nvGraphicFramePr>
        <xdr:cNvPr id="2" name="Chart 2"/>
        <xdr:cNvGraphicFramePr/>
      </xdr:nvGraphicFramePr>
      <xdr:xfrm>
        <a:off x="104775" y="4200525"/>
        <a:ext cx="383857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1504950</xdr:colOff>
      <xdr:row>11</xdr:row>
      <xdr:rowOff>142875</xdr:rowOff>
    </xdr:from>
    <xdr:to>
      <xdr:col>1</xdr:col>
      <xdr:colOff>1714500</xdr:colOff>
      <xdr:row>13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828800" y="19812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1504950</xdr:colOff>
      <xdr:row>9</xdr:row>
      <xdr:rowOff>133350</xdr:rowOff>
    </xdr:from>
    <xdr:to>
      <xdr:col>1</xdr:col>
      <xdr:colOff>1714500</xdr:colOff>
      <xdr:row>11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828800" y="16478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1504950</xdr:colOff>
      <xdr:row>8</xdr:row>
      <xdr:rowOff>9525</xdr:rowOff>
    </xdr:from>
    <xdr:to>
      <xdr:col>1</xdr:col>
      <xdr:colOff>1714500</xdr:colOff>
      <xdr:row>9</xdr:row>
      <xdr:rowOff>47625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28800" y="136207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1524000</xdr:colOff>
      <xdr:row>5</xdr:row>
      <xdr:rowOff>142875</xdr:rowOff>
    </xdr:from>
    <xdr:to>
      <xdr:col>1</xdr:col>
      <xdr:colOff>1733550</xdr:colOff>
      <xdr:row>7</xdr:row>
      <xdr:rowOff>19050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847850" y="10096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0"/>
  <sheetViews>
    <sheetView zoomScalePageLayoutView="0" workbookViewId="0" topLeftCell="A87">
      <selection activeCell="A100" sqref="A100:A107"/>
    </sheetView>
  </sheetViews>
  <sheetFormatPr defaultColWidth="9.140625" defaultRowHeight="12.75"/>
  <cols>
    <col min="1" max="1" width="14.8515625" style="19" customWidth="1"/>
    <col min="2" max="2" width="8.7109375" style="19" bestFit="1" customWidth="1"/>
    <col min="3" max="3" width="10.7109375" style="19" bestFit="1" customWidth="1"/>
    <col min="4" max="32" width="5.57421875" style="19" customWidth="1"/>
    <col min="33" max="33" width="4.57421875" style="19" bestFit="1" customWidth="1"/>
    <col min="34" max="34" width="10.57421875" style="19" customWidth="1"/>
    <col min="35" max="35" width="23.140625" style="19" bestFit="1" customWidth="1"/>
    <col min="36" max="36" width="16.57421875" style="19" customWidth="1"/>
    <col min="37" max="16384" width="9.140625" style="19" customWidth="1"/>
  </cols>
  <sheetData>
    <row r="1" spans="1:2" ht="18">
      <c r="A1" s="17" t="s">
        <v>1</v>
      </c>
      <c r="B1" s="18"/>
    </row>
    <row r="2" spans="1:2" ht="12.75">
      <c r="A2" s="20"/>
      <c r="B2" s="20"/>
    </row>
    <row r="3" spans="1:2" ht="12.75">
      <c r="A3" s="20"/>
      <c r="B3" s="20"/>
    </row>
    <row r="4" spans="1:37" s="21" customFormat="1" ht="12.75">
      <c r="A4" s="20" t="s">
        <v>109</v>
      </c>
      <c r="B4" s="20"/>
      <c r="AK4" s="21" t="str">
        <f>AG8</f>
        <v>Cat.</v>
      </c>
    </row>
    <row r="5" spans="1:37" s="21" customFormat="1" ht="12.75">
      <c r="A5" s="20" t="s">
        <v>108</v>
      </c>
      <c r="B5" s="20"/>
      <c r="AK5" s="21" t="str">
        <f>AG12</f>
        <v>BS</v>
      </c>
    </row>
    <row r="6" s="21" customFormat="1" ht="12.75">
      <c r="A6" s="21" t="s">
        <v>111</v>
      </c>
    </row>
    <row r="7" s="21" customFormat="1" ht="13.5" thickBot="1">
      <c r="AK7" s="21">
        <f>DAVERAGE(AG8:AH85,AH8,AK4:AK5)</f>
        <v>2.996666666666667</v>
      </c>
    </row>
    <row r="8" spans="1:35" ht="14.25" thickBot="1" thickTop="1">
      <c r="A8" s="22" t="s">
        <v>113</v>
      </c>
      <c r="B8" s="22" t="s">
        <v>8</v>
      </c>
      <c r="C8" s="23">
        <v>1</v>
      </c>
      <c r="D8" s="24">
        <v>2</v>
      </c>
      <c r="E8" s="23">
        <v>3</v>
      </c>
      <c r="F8" s="24">
        <v>4</v>
      </c>
      <c r="G8" s="23">
        <v>5</v>
      </c>
      <c r="H8" s="24">
        <v>6</v>
      </c>
      <c r="I8" s="23">
        <v>7</v>
      </c>
      <c r="J8" s="24">
        <v>8</v>
      </c>
      <c r="K8" s="23">
        <v>9</v>
      </c>
      <c r="L8" s="24">
        <v>10</v>
      </c>
      <c r="M8" s="23">
        <v>11</v>
      </c>
      <c r="N8" s="24">
        <v>12</v>
      </c>
      <c r="O8" s="23">
        <v>13</v>
      </c>
      <c r="P8" s="24">
        <v>14</v>
      </c>
      <c r="Q8" s="23">
        <v>15</v>
      </c>
      <c r="R8" s="24">
        <v>16</v>
      </c>
      <c r="S8" s="23">
        <v>17</v>
      </c>
      <c r="T8" s="24">
        <v>18</v>
      </c>
      <c r="U8" s="23">
        <v>19</v>
      </c>
      <c r="V8" s="24">
        <v>20</v>
      </c>
      <c r="W8" s="23">
        <v>21</v>
      </c>
      <c r="X8" s="24">
        <v>22</v>
      </c>
      <c r="Y8" s="23">
        <v>23</v>
      </c>
      <c r="Z8" s="24">
        <v>24</v>
      </c>
      <c r="AA8" s="23">
        <v>25</v>
      </c>
      <c r="AB8" s="24">
        <v>26</v>
      </c>
      <c r="AC8" s="23">
        <v>27</v>
      </c>
      <c r="AD8" s="24">
        <v>28</v>
      </c>
      <c r="AE8" s="23">
        <v>29</v>
      </c>
      <c r="AF8" s="24">
        <v>30</v>
      </c>
      <c r="AG8" s="25" t="s">
        <v>22</v>
      </c>
      <c r="AH8" s="26" t="s">
        <v>110</v>
      </c>
      <c r="AI8" s="25" t="s">
        <v>21</v>
      </c>
    </row>
    <row r="9" spans="1:35" ht="14.25" thickBot="1" thickTop="1">
      <c r="A9" s="27">
        <v>1</v>
      </c>
      <c r="B9" s="56" t="s">
        <v>125</v>
      </c>
      <c r="C9" s="57" t="s">
        <v>128</v>
      </c>
      <c r="D9" s="57" t="s">
        <v>125</v>
      </c>
      <c r="E9" s="57" t="s">
        <v>130</v>
      </c>
      <c r="F9" s="57" t="s">
        <v>129</v>
      </c>
      <c r="G9" s="57" t="s">
        <v>129</v>
      </c>
      <c r="H9" s="57" t="s">
        <v>130</v>
      </c>
      <c r="I9" s="57" t="s">
        <v>130</v>
      </c>
      <c r="J9" s="57" t="s">
        <v>128</v>
      </c>
      <c r="K9" s="57" t="s">
        <v>128</v>
      </c>
      <c r="L9" s="57" t="s">
        <v>128</v>
      </c>
      <c r="M9" s="57" t="s">
        <v>128</v>
      </c>
      <c r="N9" s="57" t="s">
        <v>128</v>
      </c>
      <c r="O9" s="57" t="s">
        <v>128</v>
      </c>
      <c r="P9" s="57" t="s">
        <v>128</v>
      </c>
      <c r="Q9" s="57" t="s">
        <v>128</v>
      </c>
      <c r="R9" s="57" t="s">
        <v>128</v>
      </c>
      <c r="S9" s="57" t="s">
        <v>128</v>
      </c>
      <c r="T9" s="57" t="s">
        <v>128</v>
      </c>
      <c r="U9" s="57" t="s">
        <v>128</v>
      </c>
      <c r="V9" s="57" t="s">
        <v>128</v>
      </c>
      <c r="W9" s="57" t="s">
        <v>128</v>
      </c>
      <c r="X9" s="57" t="s">
        <v>128</v>
      </c>
      <c r="Y9" s="57" t="s">
        <v>128</v>
      </c>
      <c r="Z9" s="57" t="s">
        <v>128</v>
      </c>
      <c r="AA9" s="57" t="s">
        <v>128</v>
      </c>
      <c r="AB9" s="57" t="s">
        <v>128</v>
      </c>
      <c r="AC9" s="57" t="s">
        <v>128</v>
      </c>
      <c r="AD9" s="57" t="s">
        <v>128</v>
      </c>
      <c r="AE9" s="57" t="s">
        <v>128</v>
      </c>
      <c r="AF9" s="57" t="s">
        <v>128</v>
      </c>
      <c r="AG9" s="28" t="s">
        <v>24</v>
      </c>
      <c r="AH9" s="29">
        <f>(COUNTIF(C9:AF9,"B")*1+COUNTIF(C9:AF9,"c")*2+COUNTIF(C9:AF9,"d")*3+COUNTIF(C9:AF9,"e")*4)/(COUNTA(C9:AF9))</f>
        <v>2.2333333333333334</v>
      </c>
      <c r="AI9" s="30" t="s">
        <v>23</v>
      </c>
    </row>
    <row r="10" spans="1:35" ht="14.25" thickBot="1" thickTop="1">
      <c r="A10" s="31">
        <v>2</v>
      </c>
      <c r="B10" s="56" t="s">
        <v>128</v>
      </c>
      <c r="C10" s="57" t="s">
        <v>128</v>
      </c>
      <c r="D10" s="57" t="s">
        <v>130</v>
      </c>
      <c r="E10" s="57" t="s">
        <v>130</v>
      </c>
      <c r="F10" s="57" t="s">
        <v>130</v>
      </c>
      <c r="G10" s="57" t="s">
        <v>130</v>
      </c>
      <c r="H10" s="57" t="s">
        <v>130</v>
      </c>
      <c r="I10" s="57" t="s">
        <v>129</v>
      </c>
      <c r="J10" s="57" t="s">
        <v>130</v>
      </c>
      <c r="K10" s="57" t="s">
        <v>129</v>
      </c>
      <c r="L10" s="57" t="s">
        <v>129</v>
      </c>
      <c r="M10" s="57" t="s">
        <v>129</v>
      </c>
      <c r="N10" s="57" t="s">
        <v>129</v>
      </c>
      <c r="O10" s="57" t="s">
        <v>129</v>
      </c>
      <c r="P10" s="57" t="s">
        <v>129</v>
      </c>
      <c r="Q10" s="57" t="s">
        <v>129</v>
      </c>
      <c r="R10" s="57" t="s">
        <v>129</v>
      </c>
      <c r="S10" s="57" t="s">
        <v>129</v>
      </c>
      <c r="T10" s="57" t="s">
        <v>129</v>
      </c>
      <c r="U10" s="57" t="s">
        <v>129</v>
      </c>
      <c r="V10" s="57" t="s">
        <v>129</v>
      </c>
      <c r="W10" s="57" t="s">
        <v>129</v>
      </c>
      <c r="X10" s="57" t="s">
        <v>129</v>
      </c>
      <c r="Y10" s="57" t="s">
        <v>129</v>
      </c>
      <c r="Z10" s="57" t="s">
        <v>129</v>
      </c>
      <c r="AA10" s="57" t="s">
        <v>129</v>
      </c>
      <c r="AB10" s="57" t="s">
        <v>129</v>
      </c>
      <c r="AC10" s="57" t="s">
        <v>129</v>
      </c>
      <c r="AD10" s="57" t="s">
        <v>129</v>
      </c>
      <c r="AE10" s="57" t="s">
        <v>129</v>
      </c>
      <c r="AF10" s="57" t="s">
        <v>129</v>
      </c>
      <c r="AG10" s="32" t="s">
        <v>26</v>
      </c>
      <c r="AH10" s="29">
        <f aca="true" t="shared" si="0" ref="AH10:AH73">(COUNTIF(C10:AF10,"B")*1+COUNTIF(C10:AF10,"c")*2+COUNTIF(C10:AF10,"d")*3+COUNTIF(C10:AF10,"e")*4)/(COUNTA(C10:AF10))</f>
        <v>3.1666666666666665</v>
      </c>
      <c r="AI10" s="33" t="s">
        <v>25</v>
      </c>
    </row>
    <row r="11" spans="1:35" ht="14.25" thickBot="1" thickTop="1">
      <c r="A11" s="31">
        <v>3</v>
      </c>
      <c r="B11" s="56" t="s">
        <v>128</v>
      </c>
      <c r="C11" s="57" t="s">
        <v>129</v>
      </c>
      <c r="D11" s="57" t="s">
        <v>129</v>
      </c>
      <c r="E11" s="57" t="s">
        <v>129</v>
      </c>
      <c r="F11" s="57" t="s">
        <v>128</v>
      </c>
      <c r="G11" s="57" t="s">
        <v>128</v>
      </c>
      <c r="H11" s="57" t="s">
        <v>128</v>
      </c>
      <c r="I11" s="57" t="s">
        <v>129</v>
      </c>
      <c r="J11" s="57" t="s">
        <v>129</v>
      </c>
      <c r="K11" s="57" t="s">
        <v>128</v>
      </c>
      <c r="L11" s="57" t="s">
        <v>128</v>
      </c>
      <c r="M11" s="57" t="s">
        <v>128</v>
      </c>
      <c r="N11" s="57" t="s">
        <v>128</v>
      </c>
      <c r="O11" s="57" t="s">
        <v>128</v>
      </c>
      <c r="P11" s="57" t="s">
        <v>128</v>
      </c>
      <c r="Q11" s="57" t="s">
        <v>128</v>
      </c>
      <c r="R11" s="57" t="s">
        <v>128</v>
      </c>
      <c r="S11" s="57" t="s">
        <v>128</v>
      </c>
      <c r="T11" s="57" t="s">
        <v>128</v>
      </c>
      <c r="U11" s="57" t="s">
        <v>128</v>
      </c>
      <c r="V11" s="57" t="s">
        <v>128</v>
      </c>
      <c r="W11" s="57" t="s">
        <v>128</v>
      </c>
      <c r="X11" s="57" t="s">
        <v>128</v>
      </c>
      <c r="Y11" s="57" t="s">
        <v>128</v>
      </c>
      <c r="Z11" s="57" t="s">
        <v>128</v>
      </c>
      <c r="AA11" s="57" t="s">
        <v>128</v>
      </c>
      <c r="AB11" s="57" t="s">
        <v>128</v>
      </c>
      <c r="AC11" s="57" t="s">
        <v>128</v>
      </c>
      <c r="AD11" s="57" t="s">
        <v>128</v>
      </c>
      <c r="AE11" s="57" t="s">
        <v>128</v>
      </c>
      <c r="AF11" s="57" t="s">
        <v>128</v>
      </c>
      <c r="AG11" s="32" t="s">
        <v>24</v>
      </c>
      <c r="AH11" s="29">
        <f t="shared" si="0"/>
        <v>2.1666666666666665</v>
      </c>
      <c r="AI11" s="33" t="s">
        <v>27</v>
      </c>
    </row>
    <row r="12" spans="1:35" ht="14.25" thickBot="1" thickTop="1">
      <c r="A12" s="31">
        <v>4</v>
      </c>
      <c r="B12" s="56" t="s">
        <v>125</v>
      </c>
      <c r="C12" s="57" t="s">
        <v>128</v>
      </c>
      <c r="D12" s="57" t="s">
        <v>129</v>
      </c>
      <c r="E12" s="57" t="s">
        <v>128</v>
      </c>
      <c r="F12" s="57" t="s">
        <v>124</v>
      </c>
      <c r="G12" s="57" t="s">
        <v>129</v>
      </c>
      <c r="H12" s="57" t="s">
        <v>130</v>
      </c>
      <c r="I12" s="57" t="s">
        <v>129</v>
      </c>
      <c r="J12" s="57" t="s">
        <v>124</v>
      </c>
      <c r="K12" s="57" t="s">
        <v>129</v>
      </c>
      <c r="L12" s="57" t="s">
        <v>129</v>
      </c>
      <c r="M12" s="57" t="s">
        <v>129</v>
      </c>
      <c r="N12" s="57" t="s">
        <v>129</v>
      </c>
      <c r="O12" s="57" t="s">
        <v>129</v>
      </c>
      <c r="P12" s="57" t="s">
        <v>129</v>
      </c>
      <c r="Q12" s="57" t="s">
        <v>129</v>
      </c>
      <c r="R12" s="57" t="s">
        <v>129</v>
      </c>
      <c r="S12" s="57" t="s">
        <v>129</v>
      </c>
      <c r="T12" s="57" t="s">
        <v>129</v>
      </c>
      <c r="U12" s="57" t="s">
        <v>129</v>
      </c>
      <c r="V12" s="57" t="s">
        <v>129</v>
      </c>
      <c r="W12" s="57" t="s">
        <v>129</v>
      </c>
      <c r="X12" s="57" t="s">
        <v>129</v>
      </c>
      <c r="Y12" s="57" t="s">
        <v>129</v>
      </c>
      <c r="Z12" s="57" t="s">
        <v>129</v>
      </c>
      <c r="AA12" s="57" t="s">
        <v>129</v>
      </c>
      <c r="AB12" s="57" t="s">
        <v>129</v>
      </c>
      <c r="AC12" s="57" t="s">
        <v>129</v>
      </c>
      <c r="AD12" s="57" t="s">
        <v>129</v>
      </c>
      <c r="AE12" s="57" t="s">
        <v>129</v>
      </c>
      <c r="AF12" s="57" t="s">
        <v>129</v>
      </c>
      <c r="AG12" s="32" t="s">
        <v>29</v>
      </c>
      <c r="AH12" s="29">
        <f t="shared" si="0"/>
        <v>2.7666666666666666</v>
      </c>
      <c r="AI12" s="33" t="s">
        <v>28</v>
      </c>
    </row>
    <row r="13" spans="1:35" ht="14.25" thickBot="1" thickTop="1">
      <c r="A13" s="31">
        <v>5</v>
      </c>
      <c r="B13" s="56" t="s">
        <v>129</v>
      </c>
      <c r="C13" s="57" t="s">
        <v>129</v>
      </c>
      <c r="D13" s="57" t="s">
        <v>130</v>
      </c>
      <c r="E13" s="57" t="s">
        <v>130</v>
      </c>
      <c r="F13" s="57" t="s">
        <v>130</v>
      </c>
      <c r="G13" s="57" t="s">
        <v>129</v>
      </c>
      <c r="H13" s="57" t="s">
        <v>130</v>
      </c>
      <c r="I13" s="57" t="s">
        <v>130</v>
      </c>
      <c r="J13" s="57" t="s">
        <v>129</v>
      </c>
      <c r="K13" s="57" t="s">
        <v>129</v>
      </c>
      <c r="L13" s="57" t="s">
        <v>129</v>
      </c>
      <c r="M13" s="57" t="s">
        <v>129</v>
      </c>
      <c r="N13" s="57" t="s">
        <v>129</v>
      </c>
      <c r="O13" s="57" t="s">
        <v>129</v>
      </c>
      <c r="P13" s="57" t="s">
        <v>129</v>
      </c>
      <c r="Q13" s="57" t="s">
        <v>129</v>
      </c>
      <c r="R13" s="57" t="s">
        <v>129</v>
      </c>
      <c r="S13" s="57" t="s">
        <v>129</v>
      </c>
      <c r="T13" s="57" t="s">
        <v>129</v>
      </c>
      <c r="U13" s="57" t="s">
        <v>129</v>
      </c>
      <c r="V13" s="57" t="s">
        <v>129</v>
      </c>
      <c r="W13" s="57" t="s">
        <v>129</v>
      </c>
      <c r="X13" s="57" t="s">
        <v>129</v>
      </c>
      <c r="Y13" s="57" t="s">
        <v>129</v>
      </c>
      <c r="Z13" s="57" t="s">
        <v>129</v>
      </c>
      <c r="AA13" s="57" t="s">
        <v>129</v>
      </c>
      <c r="AB13" s="57" t="s">
        <v>129</v>
      </c>
      <c r="AC13" s="57" t="s">
        <v>129</v>
      </c>
      <c r="AD13" s="57" t="s">
        <v>129</v>
      </c>
      <c r="AE13" s="57" t="s">
        <v>129</v>
      </c>
      <c r="AF13" s="57" t="s">
        <v>129</v>
      </c>
      <c r="AG13" s="32" t="s">
        <v>26</v>
      </c>
      <c r="AH13" s="29">
        <f t="shared" si="0"/>
        <v>3.1666666666666665</v>
      </c>
      <c r="AI13" s="33" t="s">
        <v>30</v>
      </c>
    </row>
    <row r="14" spans="1:35" ht="14.25" thickBot="1" thickTop="1">
      <c r="A14" s="31">
        <v>6</v>
      </c>
      <c r="B14" s="56" t="s">
        <v>129</v>
      </c>
      <c r="C14" s="57" t="s">
        <v>129</v>
      </c>
      <c r="D14" s="57" t="s">
        <v>130</v>
      </c>
      <c r="E14" s="57" t="s">
        <v>130</v>
      </c>
      <c r="F14" s="57" t="s">
        <v>130</v>
      </c>
      <c r="G14" s="57" t="s">
        <v>130</v>
      </c>
      <c r="H14" s="57" t="s">
        <v>130</v>
      </c>
      <c r="I14" s="57" t="s">
        <v>130</v>
      </c>
      <c r="J14" s="57" t="s">
        <v>130</v>
      </c>
      <c r="K14" s="57" t="s">
        <v>129</v>
      </c>
      <c r="L14" s="57" t="s">
        <v>129</v>
      </c>
      <c r="M14" s="57" t="s">
        <v>129</v>
      </c>
      <c r="N14" s="57" t="s">
        <v>129</v>
      </c>
      <c r="O14" s="57" t="s">
        <v>129</v>
      </c>
      <c r="P14" s="57" t="s">
        <v>129</v>
      </c>
      <c r="Q14" s="57" t="s">
        <v>129</v>
      </c>
      <c r="R14" s="57" t="s">
        <v>129</v>
      </c>
      <c r="S14" s="57" t="s">
        <v>129</v>
      </c>
      <c r="T14" s="57" t="s">
        <v>129</v>
      </c>
      <c r="U14" s="57" t="s">
        <v>129</v>
      </c>
      <c r="V14" s="57" t="s">
        <v>129</v>
      </c>
      <c r="W14" s="57" t="s">
        <v>129</v>
      </c>
      <c r="X14" s="57" t="s">
        <v>129</v>
      </c>
      <c r="Y14" s="57" t="s">
        <v>129</v>
      </c>
      <c r="Z14" s="57" t="s">
        <v>129</v>
      </c>
      <c r="AA14" s="57" t="s">
        <v>129</v>
      </c>
      <c r="AB14" s="57" t="s">
        <v>129</v>
      </c>
      <c r="AC14" s="57" t="s">
        <v>129</v>
      </c>
      <c r="AD14" s="57" t="s">
        <v>129</v>
      </c>
      <c r="AE14" s="57" t="s">
        <v>129</v>
      </c>
      <c r="AF14" s="57" t="s">
        <v>129</v>
      </c>
      <c r="AG14" s="32" t="s">
        <v>32</v>
      </c>
      <c r="AH14" s="29">
        <f t="shared" si="0"/>
        <v>3.2333333333333334</v>
      </c>
      <c r="AI14" s="33" t="s">
        <v>31</v>
      </c>
    </row>
    <row r="15" spans="1:35" ht="14.25" thickBot="1" thickTop="1">
      <c r="A15" s="31">
        <v>7</v>
      </c>
      <c r="B15" s="56" t="s">
        <v>128</v>
      </c>
      <c r="C15" s="57" t="s">
        <v>125</v>
      </c>
      <c r="D15" s="57" t="s">
        <v>129</v>
      </c>
      <c r="E15" s="57" t="s">
        <v>129</v>
      </c>
      <c r="F15" s="57" t="s">
        <v>128</v>
      </c>
      <c r="G15" s="57" t="s">
        <v>125</v>
      </c>
      <c r="H15" s="57" t="s">
        <v>128</v>
      </c>
      <c r="I15" s="57" t="s">
        <v>129</v>
      </c>
      <c r="J15" s="57" t="s">
        <v>129</v>
      </c>
      <c r="K15" s="57" t="s">
        <v>129</v>
      </c>
      <c r="L15" s="57" t="s">
        <v>129</v>
      </c>
      <c r="M15" s="57" t="s">
        <v>129</v>
      </c>
      <c r="N15" s="57" t="s">
        <v>129</v>
      </c>
      <c r="O15" s="57" t="s">
        <v>129</v>
      </c>
      <c r="P15" s="57" t="s">
        <v>129</v>
      </c>
      <c r="Q15" s="57" t="s">
        <v>129</v>
      </c>
      <c r="R15" s="57" t="s">
        <v>129</v>
      </c>
      <c r="S15" s="57" t="s">
        <v>129</v>
      </c>
      <c r="T15" s="57" t="s">
        <v>129</v>
      </c>
      <c r="U15" s="57" t="s">
        <v>129</v>
      </c>
      <c r="V15" s="57" t="s">
        <v>129</v>
      </c>
      <c r="W15" s="57" t="s">
        <v>129</v>
      </c>
      <c r="X15" s="57" t="s">
        <v>129</v>
      </c>
      <c r="Y15" s="57" t="s">
        <v>129</v>
      </c>
      <c r="Z15" s="57" t="s">
        <v>129</v>
      </c>
      <c r="AA15" s="57" t="s">
        <v>129</v>
      </c>
      <c r="AB15" s="57" t="s">
        <v>129</v>
      </c>
      <c r="AC15" s="57" t="s">
        <v>129</v>
      </c>
      <c r="AD15" s="57" t="s">
        <v>129</v>
      </c>
      <c r="AE15" s="57" t="s">
        <v>129</v>
      </c>
      <c r="AF15" s="57" t="s">
        <v>129</v>
      </c>
      <c r="AG15" s="32" t="s">
        <v>29</v>
      </c>
      <c r="AH15" s="29">
        <f t="shared" si="0"/>
        <v>2.8</v>
      </c>
      <c r="AI15" s="33" t="s">
        <v>33</v>
      </c>
    </row>
    <row r="16" spans="1:35" ht="14.25" thickBot="1" thickTop="1">
      <c r="A16" s="31">
        <v>8</v>
      </c>
      <c r="B16" s="56" t="s">
        <v>129</v>
      </c>
      <c r="C16" s="57" t="s">
        <v>130</v>
      </c>
      <c r="D16" s="57" t="s">
        <v>130</v>
      </c>
      <c r="E16" s="57" t="s">
        <v>130</v>
      </c>
      <c r="F16" s="57" t="s">
        <v>130</v>
      </c>
      <c r="G16" s="57" t="s">
        <v>129</v>
      </c>
      <c r="H16" s="57" t="s">
        <v>130</v>
      </c>
      <c r="I16" s="57" t="s">
        <v>130</v>
      </c>
      <c r="J16" s="57" t="s">
        <v>130</v>
      </c>
      <c r="K16" s="57" t="s">
        <v>130</v>
      </c>
      <c r="L16" s="57" t="s">
        <v>130</v>
      </c>
      <c r="M16" s="57" t="s">
        <v>130</v>
      </c>
      <c r="N16" s="57" t="s">
        <v>130</v>
      </c>
      <c r="O16" s="57" t="s">
        <v>130</v>
      </c>
      <c r="P16" s="57" t="s">
        <v>130</v>
      </c>
      <c r="Q16" s="57" t="s">
        <v>130</v>
      </c>
      <c r="R16" s="57" t="s">
        <v>130</v>
      </c>
      <c r="S16" s="57" t="s">
        <v>130</v>
      </c>
      <c r="T16" s="57" t="s">
        <v>130</v>
      </c>
      <c r="U16" s="57" t="s">
        <v>130</v>
      </c>
      <c r="V16" s="57" t="s">
        <v>130</v>
      </c>
      <c r="W16" s="57" t="s">
        <v>130</v>
      </c>
      <c r="X16" s="57" t="s">
        <v>130</v>
      </c>
      <c r="Y16" s="57" t="s">
        <v>130</v>
      </c>
      <c r="Z16" s="57" t="s">
        <v>130</v>
      </c>
      <c r="AA16" s="57" t="s">
        <v>130</v>
      </c>
      <c r="AB16" s="57" t="s">
        <v>130</v>
      </c>
      <c r="AC16" s="57" t="s">
        <v>130</v>
      </c>
      <c r="AD16" s="57" t="s">
        <v>130</v>
      </c>
      <c r="AE16" s="57" t="s">
        <v>130</v>
      </c>
      <c r="AF16" s="57" t="s">
        <v>130</v>
      </c>
      <c r="AG16" s="32" t="s">
        <v>26</v>
      </c>
      <c r="AH16" s="29">
        <f t="shared" si="0"/>
        <v>3.966666666666667</v>
      </c>
      <c r="AI16" s="33" t="s">
        <v>34</v>
      </c>
    </row>
    <row r="17" spans="1:35" ht="14.25" thickBot="1" thickTop="1">
      <c r="A17" s="31">
        <v>9</v>
      </c>
      <c r="B17" s="56" t="s">
        <v>125</v>
      </c>
      <c r="C17" s="57" t="s">
        <v>125</v>
      </c>
      <c r="D17" s="57" t="s">
        <v>128</v>
      </c>
      <c r="E17" s="57" t="s">
        <v>128</v>
      </c>
      <c r="F17" s="57" t="s">
        <v>128</v>
      </c>
      <c r="G17" s="57" t="s">
        <v>128</v>
      </c>
      <c r="H17" s="57" t="s">
        <v>128</v>
      </c>
      <c r="I17" s="57" t="s">
        <v>128</v>
      </c>
      <c r="J17" s="57" t="s">
        <v>128</v>
      </c>
      <c r="K17" s="57" t="s">
        <v>125</v>
      </c>
      <c r="L17" s="57" t="s">
        <v>125</v>
      </c>
      <c r="M17" s="57" t="s">
        <v>125</v>
      </c>
      <c r="N17" s="57" t="s">
        <v>125</v>
      </c>
      <c r="O17" s="57" t="s">
        <v>125</v>
      </c>
      <c r="P17" s="57" t="s">
        <v>125</v>
      </c>
      <c r="Q17" s="57" t="s">
        <v>125</v>
      </c>
      <c r="R17" s="57" t="s">
        <v>125</v>
      </c>
      <c r="S17" s="57" t="s">
        <v>125</v>
      </c>
      <c r="T17" s="57" t="s">
        <v>125</v>
      </c>
      <c r="U17" s="57" t="s">
        <v>125</v>
      </c>
      <c r="V17" s="57" t="s">
        <v>125</v>
      </c>
      <c r="W17" s="57" t="s">
        <v>125</v>
      </c>
      <c r="X17" s="57" t="s">
        <v>125</v>
      </c>
      <c r="Y17" s="57" t="s">
        <v>125</v>
      </c>
      <c r="Z17" s="57" t="s">
        <v>125</v>
      </c>
      <c r="AA17" s="57" t="s">
        <v>125</v>
      </c>
      <c r="AB17" s="57" t="s">
        <v>125</v>
      </c>
      <c r="AC17" s="57" t="s">
        <v>125</v>
      </c>
      <c r="AD17" s="57" t="s">
        <v>125</v>
      </c>
      <c r="AE17" s="57" t="s">
        <v>125</v>
      </c>
      <c r="AF17" s="57" t="s">
        <v>125</v>
      </c>
      <c r="AG17" s="32" t="s">
        <v>36</v>
      </c>
      <c r="AH17" s="29">
        <f t="shared" si="0"/>
        <v>1.2333333333333334</v>
      </c>
      <c r="AI17" s="33" t="s">
        <v>35</v>
      </c>
    </row>
    <row r="18" spans="1:35" ht="14.25" thickBot="1" thickTop="1">
      <c r="A18" s="31">
        <v>10</v>
      </c>
      <c r="B18" s="56" t="s">
        <v>129</v>
      </c>
      <c r="C18" s="57" t="s">
        <v>129</v>
      </c>
      <c r="D18" s="57" t="s">
        <v>124</v>
      </c>
      <c r="E18" s="57" t="s">
        <v>130</v>
      </c>
      <c r="F18" s="57" t="s">
        <v>130</v>
      </c>
      <c r="G18" s="57" t="s">
        <v>129</v>
      </c>
      <c r="H18" s="57" t="s">
        <v>130</v>
      </c>
      <c r="I18" s="57" t="s">
        <v>129</v>
      </c>
      <c r="J18" s="57" t="s">
        <v>130</v>
      </c>
      <c r="K18" s="57" t="s">
        <v>129</v>
      </c>
      <c r="L18" s="57" t="s">
        <v>129</v>
      </c>
      <c r="M18" s="57" t="s">
        <v>129</v>
      </c>
      <c r="N18" s="57" t="s">
        <v>129</v>
      </c>
      <c r="O18" s="57" t="s">
        <v>129</v>
      </c>
      <c r="P18" s="57" t="s">
        <v>129</v>
      </c>
      <c r="Q18" s="57" t="s">
        <v>129</v>
      </c>
      <c r="R18" s="57" t="s">
        <v>129</v>
      </c>
      <c r="S18" s="57" t="s">
        <v>129</v>
      </c>
      <c r="T18" s="57" t="s">
        <v>129</v>
      </c>
      <c r="U18" s="57" t="s">
        <v>129</v>
      </c>
      <c r="V18" s="57" t="s">
        <v>129</v>
      </c>
      <c r="W18" s="57" t="s">
        <v>129</v>
      </c>
      <c r="X18" s="57" t="s">
        <v>129</v>
      </c>
      <c r="Y18" s="57" t="s">
        <v>129</v>
      </c>
      <c r="Z18" s="57" t="s">
        <v>129</v>
      </c>
      <c r="AA18" s="57" t="s">
        <v>129</v>
      </c>
      <c r="AB18" s="57" t="s">
        <v>129</v>
      </c>
      <c r="AC18" s="57" t="s">
        <v>129</v>
      </c>
      <c r="AD18" s="57" t="s">
        <v>129</v>
      </c>
      <c r="AE18" s="57" t="s">
        <v>129</v>
      </c>
      <c r="AF18" s="57" t="s">
        <v>129</v>
      </c>
      <c r="AG18" s="32" t="s">
        <v>26</v>
      </c>
      <c r="AH18" s="29">
        <f t="shared" si="0"/>
        <v>3.033333333333333</v>
      </c>
      <c r="AI18" s="33" t="s">
        <v>37</v>
      </c>
    </row>
    <row r="19" spans="1:35" ht="14.25" thickBot="1" thickTop="1">
      <c r="A19" s="31">
        <v>11</v>
      </c>
      <c r="B19" s="56" t="s">
        <v>129</v>
      </c>
      <c r="C19" s="57" t="s">
        <v>129</v>
      </c>
      <c r="D19" s="57" t="s">
        <v>129</v>
      </c>
      <c r="E19" s="57" t="s">
        <v>129</v>
      </c>
      <c r="F19" s="57" t="s">
        <v>128</v>
      </c>
      <c r="G19" s="57" t="s">
        <v>130</v>
      </c>
      <c r="H19" s="57" t="s">
        <v>129</v>
      </c>
      <c r="I19" s="57" t="s">
        <v>130</v>
      </c>
      <c r="J19" s="57" t="s">
        <v>129</v>
      </c>
      <c r="K19" s="57" t="s">
        <v>128</v>
      </c>
      <c r="L19" s="57" t="s">
        <v>128</v>
      </c>
      <c r="M19" s="57" t="s">
        <v>128</v>
      </c>
      <c r="N19" s="57" t="s">
        <v>128</v>
      </c>
      <c r="O19" s="57" t="s">
        <v>128</v>
      </c>
      <c r="P19" s="57" t="s">
        <v>128</v>
      </c>
      <c r="Q19" s="57" t="s">
        <v>128</v>
      </c>
      <c r="R19" s="57" t="s">
        <v>128</v>
      </c>
      <c r="S19" s="57" t="s">
        <v>128</v>
      </c>
      <c r="T19" s="57" t="s">
        <v>128</v>
      </c>
      <c r="U19" s="57" t="s">
        <v>128</v>
      </c>
      <c r="V19" s="57" t="s">
        <v>128</v>
      </c>
      <c r="W19" s="57" t="s">
        <v>128</v>
      </c>
      <c r="X19" s="57" t="s">
        <v>128</v>
      </c>
      <c r="Y19" s="57" t="s">
        <v>128</v>
      </c>
      <c r="Z19" s="57" t="s">
        <v>128</v>
      </c>
      <c r="AA19" s="57" t="s">
        <v>128</v>
      </c>
      <c r="AB19" s="57" t="s">
        <v>128</v>
      </c>
      <c r="AC19" s="57" t="s">
        <v>128</v>
      </c>
      <c r="AD19" s="57" t="s">
        <v>128</v>
      </c>
      <c r="AE19" s="57" t="s">
        <v>128</v>
      </c>
      <c r="AF19" s="57" t="s">
        <v>128</v>
      </c>
      <c r="AG19" s="32" t="s">
        <v>32</v>
      </c>
      <c r="AH19" s="29">
        <f t="shared" si="0"/>
        <v>2.3</v>
      </c>
      <c r="AI19" s="33" t="s">
        <v>38</v>
      </c>
    </row>
    <row r="20" spans="1:35" ht="14.25" thickBot="1" thickTop="1">
      <c r="A20" s="31">
        <v>12</v>
      </c>
      <c r="B20" s="56" t="s">
        <v>125</v>
      </c>
      <c r="C20" s="57" t="s">
        <v>124</v>
      </c>
      <c r="D20" s="57" t="s">
        <v>125</v>
      </c>
      <c r="E20" s="57" t="s">
        <v>124</v>
      </c>
      <c r="F20" s="57" t="s">
        <v>124</v>
      </c>
      <c r="G20" s="57" t="s">
        <v>124</v>
      </c>
      <c r="H20" s="57" t="s">
        <v>124</v>
      </c>
      <c r="I20" s="57" t="s">
        <v>124</v>
      </c>
      <c r="J20" s="57" t="s">
        <v>128</v>
      </c>
      <c r="K20" s="57" t="s">
        <v>125</v>
      </c>
      <c r="L20" s="57" t="s">
        <v>125</v>
      </c>
      <c r="M20" s="57" t="s">
        <v>125</v>
      </c>
      <c r="N20" s="57" t="s">
        <v>125</v>
      </c>
      <c r="O20" s="57" t="s">
        <v>125</v>
      </c>
      <c r="P20" s="57" t="s">
        <v>125</v>
      </c>
      <c r="Q20" s="57" t="s">
        <v>125</v>
      </c>
      <c r="R20" s="57" t="s">
        <v>125</v>
      </c>
      <c r="S20" s="57" t="s">
        <v>125</v>
      </c>
      <c r="T20" s="57" t="s">
        <v>125</v>
      </c>
      <c r="U20" s="57" t="s">
        <v>125</v>
      </c>
      <c r="V20" s="57" t="s">
        <v>125</v>
      </c>
      <c r="W20" s="57" t="s">
        <v>125</v>
      </c>
      <c r="X20" s="57" t="s">
        <v>125</v>
      </c>
      <c r="Y20" s="57" t="s">
        <v>125</v>
      </c>
      <c r="Z20" s="57" t="s">
        <v>125</v>
      </c>
      <c r="AA20" s="57" t="s">
        <v>125</v>
      </c>
      <c r="AB20" s="57" t="s">
        <v>125</v>
      </c>
      <c r="AC20" s="57" t="s">
        <v>125</v>
      </c>
      <c r="AD20" s="57" t="s">
        <v>125</v>
      </c>
      <c r="AE20" s="57" t="s">
        <v>125</v>
      </c>
      <c r="AF20" s="57" t="s">
        <v>125</v>
      </c>
      <c r="AG20" s="32" t="s">
        <v>40</v>
      </c>
      <c r="AH20" s="29">
        <f t="shared" si="0"/>
        <v>0.8333333333333334</v>
      </c>
      <c r="AI20" s="33" t="s">
        <v>39</v>
      </c>
    </row>
    <row r="21" spans="1:35" ht="14.25" thickBot="1" thickTop="1">
      <c r="A21" s="31">
        <v>13</v>
      </c>
      <c r="B21" s="56" t="s">
        <v>128</v>
      </c>
      <c r="C21" s="57" t="s">
        <v>128</v>
      </c>
      <c r="D21" s="57" t="s">
        <v>125</v>
      </c>
      <c r="E21" s="57" t="s">
        <v>124</v>
      </c>
      <c r="F21" s="57" t="s">
        <v>128</v>
      </c>
      <c r="G21" s="57" t="s">
        <v>124</v>
      </c>
      <c r="H21" s="57" t="s">
        <v>124</v>
      </c>
      <c r="I21" s="57" t="s">
        <v>125</v>
      </c>
      <c r="J21" s="57" t="s">
        <v>124</v>
      </c>
      <c r="K21" s="57" t="s">
        <v>125</v>
      </c>
      <c r="L21" s="57" t="s">
        <v>125</v>
      </c>
      <c r="M21" s="57" t="s">
        <v>125</v>
      </c>
      <c r="N21" s="57" t="s">
        <v>125</v>
      </c>
      <c r="O21" s="57" t="s">
        <v>125</v>
      </c>
      <c r="P21" s="57" t="s">
        <v>125</v>
      </c>
      <c r="Q21" s="57" t="s">
        <v>125</v>
      </c>
      <c r="R21" s="57" t="s">
        <v>125</v>
      </c>
      <c r="S21" s="57" t="s">
        <v>125</v>
      </c>
      <c r="T21" s="57" t="s">
        <v>125</v>
      </c>
      <c r="U21" s="57" t="s">
        <v>125</v>
      </c>
      <c r="V21" s="57" t="s">
        <v>125</v>
      </c>
      <c r="W21" s="57" t="s">
        <v>125</v>
      </c>
      <c r="X21" s="57" t="s">
        <v>125</v>
      </c>
      <c r="Y21" s="57" t="s">
        <v>125</v>
      </c>
      <c r="Z21" s="57" t="s">
        <v>125</v>
      </c>
      <c r="AA21" s="57" t="s">
        <v>125</v>
      </c>
      <c r="AB21" s="57" t="s">
        <v>125</v>
      </c>
      <c r="AC21" s="57" t="s">
        <v>125</v>
      </c>
      <c r="AD21" s="57" t="s">
        <v>125</v>
      </c>
      <c r="AE21" s="57" t="s">
        <v>125</v>
      </c>
      <c r="AF21" s="57" t="s">
        <v>125</v>
      </c>
      <c r="AG21" s="32" t="s">
        <v>24</v>
      </c>
      <c r="AH21" s="29">
        <f t="shared" si="0"/>
        <v>0.9333333333333333</v>
      </c>
      <c r="AI21" s="33" t="s">
        <v>41</v>
      </c>
    </row>
    <row r="22" spans="1:35" ht="14.25" thickBot="1" thickTop="1">
      <c r="A22" s="31">
        <v>14</v>
      </c>
      <c r="B22" s="56" t="s">
        <v>125</v>
      </c>
      <c r="C22" s="57" t="s">
        <v>129</v>
      </c>
      <c r="D22" s="57" t="s">
        <v>125</v>
      </c>
      <c r="E22" s="57" t="s">
        <v>128</v>
      </c>
      <c r="F22" s="57" t="s">
        <v>130</v>
      </c>
      <c r="G22" s="57" t="s">
        <v>129</v>
      </c>
      <c r="H22" s="57" t="s">
        <v>124</v>
      </c>
      <c r="I22" s="57" t="s">
        <v>125</v>
      </c>
      <c r="J22" s="57" t="s">
        <v>128</v>
      </c>
      <c r="K22" s="57" t="s">
        <v>129</v>
      </c>
      <c r="L22" s="57" t="s">
        <v>129</v>
      </c>
      <c r="M22" s="57" t="s">
        <v>129</v>
      </c>
      <c r="N22" s="57" t="s">
        <v>129</v>
      </c>
      <c r="O22" s="57" t="s">
        <v>129</v>
      </c>
      <c r="P22" s="57" t="s">
        <v>129</v>
      </c>
      <c r="Q22" s="57" t="s">
        <v>129</v>
      </c>
      <c r="R22" s="57" t="s">
        <v>129</v>
      </c>
      <c r="S22" s="57" t="s">
        <v>129</v>
      </c>
      <c r="T22" s="57" t="s">
        <v>129</v>
      </c>
      <c r="U22" s="57" t="s">
        <v>129</v>
      </c>
      <c r="V22" s="57" t="s">
        <v>129</v>
      </c>
      <c r="W22" s="57" t="s">
        <v>129</v>
      </c>
      <c r="X22" s="57" t="s">
        <v>129</v>
      </c>
      <c r="Y22" s="57" t="s">
        <v>129</v>
      </c>
      <c r="Z22" s="57" t="s">
        <v>129</v>
      </c>
      <c r="AA22" s="57" t="s">
        <v>129</v>
      </c>
      <c r="AB22" s="57" t="s">
        <v>129</v>
      </c>
      <c r="AC22" s="57" t="s">
        <v>129</v>
      </c>
      <c r="AD22" s="57" t="s">
        <v>129</v>
      </c>
      <c r="AE22" s="57" t="s">
        <v>129</v>
      </c>
      <c r="AF22" s="57" t="s">
        <v>129</v>
      </c>
      <c r="AG22" s="32" t="s">
        <v>36</v>
      </c>
      <c r="AH22" s="29">
        <f t="shared" si="0"/>
        <v>2.7333333333333334</v>
      </c>
      <c r="AI22" s="33" t="s">
        <v>106</v>
      </c>
    </row>
    <row r="23" spans="1:35" ht="14.25" thickBot="1" thickTop="1">
      <c r="A23" s="31">
        <v>15</v>
      </c>
      <c r="B23" s="56" t="s">
        <v>128</v>
      </c>
      <c r="C23" s="57" t="s">
        <v>125</v>
      </c>
      <c r="D23" s="57" t="s">
        <v>129</v>
      </c>
      <c r="E23" s="57" t="s">
        <v>129</v>
      </c>
      <c r="F23" s="57" t="s">
        <v>125</v>
      </c>
      <c r="G23" s="57" t="s">
        <v>129</v>
      </c>
      <c r="H23" s="57" t="s">
        <v>129</v>
      </c>
      <c r="I23" s="57" t="s">
        <v>129</v>
      </c>
      <c r="J23" s="57" t="s">
        <v>124</v>
      </c>
      <c r="K23" s="57" t="s">
        <v>128</v>
      </c>
      <c r="L23" s="57" t="s">
        <v>128</v>
      </c>
      <c r="M23" s="57" t="s">
        <v>128</v>
      </c>
      <c r="N23" s="57" t="s">
        <v>128</v>
      </c>
      <c r="O23" s="57" t="s">
        <v>128</v>
      </c>
      <c r="P23" s="57" t="s">
        <v>128</v>
      </c>
      <c r="Q23" s="57" t="s">
        <v>128</v>
      </c>
      <c r="R23" s="57" t="s">
        <v>128</v>
      </c>
      <c r="S23" s="57" t="s">
        <v>128</v>
      </c>
      <c r="T23" s="57" t="s">
        <v>128</v>
      </c>
      <c r="U23" s="57" t="s">
        <v>128</v>
      </c>
      <c r="V23" s="57" t="s">
        <v>128</v>
      </c>
      <c r="W23" s="57" t="s">
        <v>128</v>
      </c>
      <c r="X23" s="57" t="s">
        <v>128</v>
      </c>
      <c r="Y23" s="57" t="s">
        <v>128</v>
      </c>
      <c r="Z23" s="57" t="s">
        <v>128</v>
      </c>
      <c r="AA23" s="57" t="s">
        <v>128</v>
      </c>
      <c r="AB23" s="57" t="s">
        <v>128</v>
      </c>
      <c r="AC23" s="57" t="s">
        <v>128</v>
      </c>
      <c r="AD23" s="57" t="s">
        <v>128</v>
      </c>
      <c r="AE23" s="57" t="s">
        <v>128</v>
      </c>
      <c r="AF23" s="57" t="s">
        <v>128</v>
      </c>
      <c r="AG23" s="32" t="s">
        <v>26</v>
      </c>
      <c r="AH23" s="29">
        <f t="shared" si="0"/>
        <v>2.033333333333333</v>
      </c>
      <c r="AI23" s="33" t="s">
        <v>42</v>
      </c>
    </row>
    <row r="24" spans="1:35" ht="14.25" thickBot="1" thickTop="1">
      <c r="A24" s="31">
        <v>16</v>
      </c>
      <c r="B24" s="56" t="s">
        <v>128</v>
      </c>
      <c r="C24" s="57" t="s">
        <v>128</v>
      </c>
      <c r="D24" s="57" t="s">
        <v>130</v>
      </c>
      <c r="E24" s="57" t="s">
        <v>129</v>
      </c>
      <c r="F24" s="57" t="s">
        <v>130</v>
      </c>
      <c r="G24" s="57" t="s">
        <v>130</v>
      </c>
      <c r="H24" s="57" t="s">
        <v>124</v>
      </c>
      <c r="I24" s="57" t="s">
        <v>129</v>
      </c>
      <c r="J24" s="57" t="s">
        <v>130</v>
      </c>
      <c r="K24" s="57" t="s">
        <v>129</v>
      </c>
      <c r="L24" s="57" t="s">
        <v>129</v>
      </c>
      <c r="M24" s="57" t="s">
        <v>129</v>
      </c>
      <c r="N24" s="57" t="s">
        <v>129</v>
      </c>
      <c r="O24" s="57" t="s">
        <v>129</v>
      </c>
      <c r="P24" s="57" t="s">
        <v>129</v>
      </c>
      <c r="Q24" s="57" t="s">
        <v>129</v>
      </c>
      <c r="R24" s="57" t="s">
        <v>129</v>
      </c>
      <c r="S24" s="57" t="s">
        <v>129</v>
      </c>
      <c r="T24" s="57" t="s">
        <v>129</v>
      </c>
      <c r="U24" s="57" t="s">
        <v>129</v>
      </c>
      <c r="V24" s="57" t="s">
        <v>129</v>
      </c>
      <c r="W24" s="57" t="s">
        <v>129</v>
      </c>
      <c r="X24" s="57" t="s">
        <v>129</v>
      </c>
      <c r="Y24" s="57" t="s">
        <v>129</v>
      </c>
      <c r="Z24" s="57" t="s">
        <v>129</v>
      </c>
      <c r="AA24" s="57" t="s">
        <v>129</v>
      </c>
      <c r="AB24" s="57" t="s">
        <v>129</v>
      </c>
      <c r="AC24" s="57" t="s">
        <v>129</v>
      </c>
      <c r="AD24" s="57" t="s">
        <v>129</v>
      </c>
      <c r="AE24" s="57" t="s">
        <v>129</v>
      </c>
      <c r="AF24" s="57" t="s">
        <v>129</v>
      </c>
      <c r="AG24" s="32" t="s">
        <v>32</v>
      </c>
      <c r="AH24" s="29">
        <f t="shared" si="0"/>
        <v>3</v>
      </c>
      <c r="AI24" s="33" t="s">
        <v>43</v>
      </c>
    </row>
    <row r="25" spans="1:35" ht="14.25" thickBot="1" thickTop="1">
      <c r="A25" s="31">
        <v>17</v>
      </c>
      <c r="B25" s="56" t="s">
        <v>128</v>
      </c>
      <c r="C25" s="57" t="s">
        <v>129</v>
      </c>
      <c r="D25" s="57" t="s">
        <v>129</v>
      </c>
      <c r="E25" s="57" t="s">
        <v>129</v>
      </c>
      <c r="F25" s="57" t="s">
        <v>130</v>
      </c>
      <c r="G25" s="57" t="s">
        <v>128</v>
      </c>
      <c r="H25" s="57" t="s">
        <v>128</v>
      </c>
      <c r="I25" s="57" t="s">
        <v>125</v>
      </c>
      <c r="J25" s="57" t="s">
        <v>128</v>
      </c>
      <c r="K25" s="57" t="s">
        <v>128</v>
      </c>
      <c r="L25" s="57" t="s">
        <v>128</v>
      </c>
      <c r="M25" s="57" t="s">
        <v>128</v>
      </c>
      <c r="N25" s="57" t="s">
        <v>128</v>
      </c>
      <c r="O25" s="57" t="s">
        <v>128</v>
      </c>
      <c r="P25" s="57" t="s">
        <v>128</v>
      </c>
      <c r="Q25" s="57" t="s">
        <v>128</v>
      </c>
      <c r="R25" s="57" t="s">
        <v>128</v>
      </c>
      <c r="S25" s="57" t="s">
        <v>128</v>
      </c>
      <c r="T25" s="57" t="s">
        <v>128</v>
      </c>
      <c r="U25" s="57" t="s">
        <v>128</v>
      </c>
      <c r="V25" s="57" t="s">
        <v>128</v>
      </c>
      <c r="W25" s="57" t="s">
        <v>128</v>
      </c>
      <c r="X25" s="57" t="s">
        <v>128</v>
      </c>
      <c r="Y25" s="57" t="s">
        <v>128</v>
      </c>
      <c r="Z25" s="57" t="s">
        <v>128</v>
      </c>
      <c r="AA25" s="57" t="s">
        <v>128</v>
      </c>
      <c r="AB25" s="57" t="s">
        <v>128</v>
      </c>
      <c r="AC25" s="57" t="s">
        <v>128</v>
      </c>
      <c r="AD25" s="57" t="s">
        <v>128</v>
      </c>
      <c r="AE25" s="57" t="s">
        <v>128</v>
      </c>
      <c r="AF25" s="57" t="s">
        <v>128</v>
      </c>
      <c r="AG25" s="32" t="s">
        <v>24</v>
      </c>
      <c r="AH25" s="29">
        <f t="shared" si="0"/>
        <v>2.1333333333333333</v>
      </c>
      <c r="AI25" s="33" t="s">
        <v>44</v>
      </c>
    </row>
    <row r="26" spans="1:35" ht="14.25" thickBot="1" thickTop="1">
      <c r="A26" s="31">
        <v>18</v>
      </c>
      <c r="B26" s="56" t="s">
        <v>124</v>
      </c>
      <c r="C26" s="57" t="s">
        <v>125</v>
      </c>
      <c r="D26" s="57" t="s">
        <v>128</v>
      </c>
      <c r="E26" s="57" t="s">
        <v>124</v>
      </c>
      <c r="F26" s="57" t="s">
        <v>125</v>
      </c>
      <c r="G26" s="57" t="s">
        <v>128</v>
      </c>
      <c r="H26" s="57" t="s">
        <v>130</v>
      </c>
      <c r="I26" s="57" t="s">
        <v>124</v>
      </c>
      <c r="J26" s="57" t="s">
        <v>128</v>
      </c>
      <c r="K26" s="57" t="s">
        <v>125</v>
      </c>
      <c r="L26" s="57" t="s">
        <v>125</v>
      </c>
      <c r="M26" s="57" t="s">
        <v>125</v>
      </c>
      <c r="N26" s="57" t="s">
        <v>125</v>
      </c>
      <c r="O26" s="57" t="s">
        <v>125</v>
      </c>
      <c r="P26" s="57" t="s">
        <v>125</v>
      </c>
      <c r="Q26" s="57" t="s">
        <v>125</v>
      </c>
      <c r="R26" s="57" t="s">
        <v>125</v>
      </c>
      <c r="S26" s="57" t="s">
        <v>125</v>
      </c>
      <c r="T26" s="57" t="s">
        <v>125</v>
      </c>
      <c r="U26" s="57" t="s">
        <v>125</v>
      </c>
      <c r="V26" s="57" t="s">
        <v>125</v>
      </c>
      <c r="W26" s="57" t="s">
        <v>125</v>
      </c>
      <c r="X26" s="57" t="s">
        <v>125</v>
      </c>
      <c r="Y26" s="57" t="s">
        <v>125</v>
      </c>
      <c r="Z26" s="57" t="s">
        <v>125</v>
      </c>
      <c r="AA26" s="57" t="s">
        <v>125</v>
      </c>
      <c r="AB26" s="57" t="s">
        <v>125</v>
      </c>
      <c r="AC26" s="57" t="s">
        <v>125</v>
      </c>
      <c r="AD26" s="57" t="s">
        <v>125</v>
      </c>
      <c r="AE26" s="57" t="s">
        <v>125</v>
      </c>
      <c r="AF26" s="57" t="s">
        <v>125</v>
      </c>
      <c r="AG26" s="32" t="s">
        <v>40</v>
      </c>
      <c r="AH26" s="29">
        <f t="shared" si="0"/>
        <v>1.1333333333333333</v>
      </c>
      <c r="AI26" s="33" t="s">
        <v>45</v>
      </c>
    </row>
    <row r="27" spans="1:35" ht="14.25" thickBot="1" thickTop="1">
      <c r="A27" s="31">
        <v>19</v>
      </c>
      <c r="B27" s="56" t="s">
        <v>125</v>
      </c>
      <c r="C27" s="57" t="s">
        <v>125</v>
      </c>
      <c r="D27" s="57" t="s">
        <v>124</v>
      </c>
      <c r="E27" s="57" t="s">
        <v>124</v>
      </c>
      <c r="F27" s="57" t="s">
        <v>124</v>
      </c>
      <c r="G27" s="57" t="s">
        <v>125</v>
      </c>
      <c r="H27" s="57" t="s">
        <v>130</v>
      </c>
      <c r="I27" s="57" t="s">
        <v>124</v>
      </c>
      <c r="J27" s="57" t="s">
        <v>124</v>
      </c>
      <c r="K27" s="57" t="s">
        <v>128</v>
      </c>
      <c r="L27" s="57" t="s">
        <v>128</v>
      </c>
      <c r="M27" s="57" t="s">
        <v>128</v>
      </c>
      <c r="N27" s="57" t="s">
        <v>128</v>
      </c>
      <c r="O27" s="57" t="s">
        <v>128</v>
      </c>
      <c r="P27" s="57" t="s">
        <v>128</v>
      </c>
      <c r="Q27" s="57" t="s">
        <v>128</v>
      </c>
      <c r="R27" s="57" t="s">
        <v>128</v>
      </c>
      <c r="S27" s="57" t="s">
        <v>128</v>
      </c>
      <c r="T27" s="57" t="s">
        <v>128</v>
      </c>
      <c r="U27" s="57" t="s">
        <v>128</v>
      </c>
      <c r="V27" s="57" t="s">
        <v>128</v>
      </c>
      <c r="W27" s="57" t="s">
        <v>128</v>
      </c>
      <c r="X27" s="57" t="s">
        <v>128</v>
      </c>
      <c r="Y27" s="57" t="s">
        <v>128</v>
      </c>
      <c r="Z27" s="57" t="s">
        <v>128</v>
      </c>
      <c r="AA27" s="57" t="s">
        <v>128</v>
      </c>
      <c r="AB27" s="57" t="s">
        <v>128</v>
      </c>
      <c r="AC27" s="57" t="s">
        <v>128</v>
      </c>
      <c r="AD27" s="57" t="s">
        <v>128</v>
      </c>
      <c r="AE27" s="57" t="s">
        <v>128</v>
      </c>
      <c r="AF27" s="57" t="s">
        <v>128</v>
      </c>
      <c r="AG27" s="32" t="s">
        <v>47</v>
      </c>
      <c r="AH27" s="29">
        <f t="shared" si="0"/>
        <v>1.6666666666666667</v>
      </c>
      <c r="AI27" s="33" t="s">
        <v>46</v>
      </c>
    </row>
    <row r="28" spans="1:35" ht="14.25" thickBot="1" thickTop="1">
      <c r="A28" s="31">
        <v>20</v>
      </c>
      <c r="B28" s="56" t="s">
        <v>129</v>
      </c>
      <c r="C28" s="57" t="s">
        <v>129</v>
      </c>
      <c r="D28" s="57" t="s">
        <v>129</v>
      </c>
      <c r="E28" s="57" t="s">
        <v>130</v>
      </c>
      <c r="F28" s="57" t="s">
        <v>130</v>
      </c>
      <c r="G28" s="57" t="s">
        <v>130</v>
      </c>
      <c r="H28" s="57" t="s">
        <v>124</v>
      </c>
      <c r="I28" s="57" t="s">
        <v>129</v>
      </c>
      <c r="J28" s="57" t="s">
        <v>130</v>
      </c>
      <c r="K28" s="57" t="s">
        <v>129</v>
      </c>
      <c r="L28" s="57" t="s">
        <v>129</v>
      </c>
      <c r="M28" s="57" t="s">
        <v>129</v>
      </c>
      <c r="N28" s="57" t="s">
        <v>129</v>
      </c>
      <c r="O28" s="57" t="s">
        <v>129</v>
      </c>
      <c r="P28" s="57" t="s">
        <v>129</v>
      </c>
      <c r="Q28" s="57" t="s">
        <v>129</v>
      </c>
      <c r="R28" s="57" t="s">
        <v>129</v>
      </c>
      <c r="S28" s="57" t="s">
        <v>129</v>
      </c>
      <c r="T28" s="57" t="s">
        <v>129</v>
      </c>
      <c r="U28" s="57" t="s">
        <v>129</v>
      </c>
      <c r="V28" s="57" t="s">
        <v>129</v>
      </c>
      <c r="W28" s="57" t="s">
        <v>129</v>
      </c>
      <c r="X28" s="57" t="s">
        <v>129</v>
      </c>
      <c r="Y28" s="57" t="s">
        <v>129</v>
      </c>
      <c r="Z28" s="57" t="s">
        <v>129</v>
      </c>
      <c r="AA28" s="57" t="s">
        <v>129</v>
      </c>
      <c r="AB28" s="57" t="s">
        <v>129</v>
      </c>
      <c r="AC28" s="57" t="s">
        <v>129</v>
      </c>
      <c r="AD28" s="57" t="s">
        <v>129</v>
      </c>
      <c r="AE28" s="57" t="s">
        <v>129</v>
      </c>
      <c r="AF28" s="57" t="s">
        <v>129</v>
      </c>
      <c r="AG28" s="32" t="s">
        <v>36</v>
      </c>
      <c r="AH28" s="29">
        <f t="shared" si="0"/>
        <v>3.033333333333333</v>
      </c>
      <c r="AI28" s="33" t="s">
        <v>48</v>
      </c>
    </row>
    <row r="29" spans="1:35" ht="14.25" thickBot="1" thickTop="1">
      <c r="A29" s="31">
        <v>21</v>
      </c>
      <c r="B29" s="56" t="s">
        <v>125</v>
      </c>
      <c r="C29" s="57" t="s">
        <v>124</v>
      </c>
      <c r="D29" s="57" t="s">
        <v>124</v>
      </c>
      <c r="E29" s="57" t="s">
        <v>124</v>
      </c>
      <c r="F29" s="57" t="s">
        <v>124</v>
      </c>
      <c r="G29" s="57" t="s">
        <v>124</v>
      </c>
      <c r="H29" s="57" t="s">
        <v>124</v>
      </c>
      <c r="I29" s="57" t="s">
        <v>124</v>
      </c>
      <c r="J29" s="57" t="s">
        <v>124</v>
      </c>
      <c r="K29" s="57" t="s">
        <v>124</v>
      </c>
      <c r="L29" s="57" t="s">
        <v>124</v>
      </c>
      <c r="M29" s="57" t="s">
        <v>124</v>
      </c>
      <c r="N29" s="57" t="s">
        <v>124</v>
      </c>
      <c r="O29" s="57" t="s">
        <v>124</v>
      </c>
      <c r="P29" s="57" t="s">
        <v>124</v>
      </c>
      <c r="Q29" s="57" t="s">
        <v>124</v>
      </c>
      <c r="R29" s="57" t="s">
        <v>124</v>
      </c>
      <c r="S29" s="57" t="s">
        <v>124</v>
      </c>
      <c r="T29" s="57" t="s">
        <v>124</v>
      </c>
      <c r="U29" s="57" t="s">
        <v>124</v>
      </c>
      <c r="V29" s="57" t="s">
        <v>124</v>
      </c>
      <c r="W29" s="57" t="s">
        <v>124</v>
      </c>
      <c r="X29" s="57" t="s">
        <v>124</v>
      </c>
      <c r="Y29" s="57" t="s">
        <v>124</v>
      </c>
      <c r="Z29" s="57" t="s">
        <v>124</v>
      </c>
      <c r="AA29" s="57" t="s">
        <v>124</v>
      </c>
      <c r="AB29" s="57" t="s">
        <v>124</v>
      </c>
      <c r="AC29" s="57" t="s">
        <v>124</v>
      </c>
      <c r="AD29" s="57" t="s">
        <v>124</v>
      </c>
      <c r="AE29" s="57" t="s">
        <v>124</v>
      </c>
      <c r="AF29" s="57" t="s">
        <v>124</v>
      </c>
      <c r="AG29" s="32" t="s">
        <v>40</v>
      </c>
      <c r="AH29" s="29">
        <f t="shared" si="0"/>
        <v>0</v>
      </c>
      <c r="AI29" s="33" t="s">
        <v>49</v>
      </c>
    </row>
    <row r="30" spans="1:35" ht="14.25" thickBot="1" thickTop="1">
      <c r="A30" s="31">
        <v>22</v>
      </c>
      <c r="B30" s="56" t="s">
        <v>128</v>
      </c>
      <c r="C30" s="57" t="s">
        <v>129</v>
      </c>
      <c r="D30" s="57" t="s">
        <v>130</v>
      </c>
      <c r="E30" s="57" t="s">
        <v>130</v>
      </c>
      <c r="F30" s="57" t="s">
        <v>130</v>
      </c>
      <c r="G30" s="57" t="s">
        <v>130</v>
      </c>
      <c r="H30" s="57" t="s">
        <v>129</v>
      </c>
      <c r="I30" s="57" t="s">
        <v>129</v>
      </c>
      <c r="J30" s="57" t="s">
        <v>130</v>
      </c>
      <c r="K30" s="57" t="s">
        <v>128</v>
      </c>
      <c r="L30" s="57" t="s">
        <v>128</v>
      </c>
      <c r="M30" s="57" t="s">
        <v>128</v>
      </c>
      <c r="N30" s="57" t="s">
        <v>128</v>
      </c>
      <c r="O30" s="57" t="s">
        <v>128</v>
      </c>
      <c r="P30" s="57" t="s">
        <v>128</v>
      </c>
      <c r="Q30" s="57" t="s">
        <v>128</v>
      </c>
      <c r="R30" s="57" t="s">
        <v>128</v>
      </c>
      <c r="S30" s="57" t="s">
        <v>128</v>
      </c>
      <c r="T30" s="57" t="s">
        <v>128</v>
      </c>
      <c r="U30" s="57" t="s">
        <v>128</v>
      </c>
      <c r="V30" s="57" t="s">
        <v>128</v>
      </c>
      <c r="W30" s="57" t="s">
        <v>128</v>
      </c>
      <c r="X30" s="57" t="s">
        <v>128</v>
      </c>
      <c r="Y30" s="57" t="s">
        <v>128</v>
      </c>
      <c r="Z30" s="57" t="s">
        <v>128</v>
      </c>
      <c r="AA30" s="57" t="s">
        <v>128</v>
      </c>
      <c r="AB30" s="57" t="s">
        <v>128</v>
      </c>
      <c r="AC30" s="57" t="s">
        <v>128</v>
      </c>
      <c r="AD30" s="57" t="s">
        <v>128</v>
      </c>
      <c r="AE30" s="57" t="s">
        <v>128</v>
      </c>
      <c r="AF30" s="57" t="s">
        <v>128</v>
      </c>
      <c r="AG30" s="32" t="s">
        <v>32</v>
      </c>
      <c r="AH30" s="29">
        <f t="shared" si="0"/>
        <v>2.433333333333333</v>
      </c>
      <c r="AI30" s="33" t="s">
        <v>50</v>
      </c>
    </row>
    <row r="31" spans="1:35" ht="14.25" thickBot="1" thickTop="1">
      <c r="A31" s="31">
        <v>23</v>
      </c>
      <c r="B31" s="56" t="s">
        <v>128</v>
      </c>
      <c r="C31" s="57" t="s">
        <v>128</v>
      </c>
      <c r="D31" s="57" t="s">
        <v>124</v>
      </c>
      <c r="E31" s="57" t="s">
        <v>124</v>
      </c>
      <c r="F31" s="57" t="s">
        <v>124</v>
      </c>
      <c r="G31" s="57" t="s">
        <v>130</v>
      </c>
      <c r="H31" s="57" t="s">
        <v>125</v>
      </c>
      <c r="I31" s="57" t="s">
        <v>129</v>
      </c>
      <c r="J31" s="57" t="s">
        <v>128</v>
      </c>
      <c r="K31" s="57" t="s">
        <v>129</v>
      </c>
      <c r="L31" s="57" t="s">
        <v>129</v>
      </c>
      <c r="M31" s="57" t="s">
        <v>129</v>
      </c>
      <c r="N31" s="57" t="s">
        <v>129</v>
      </c>
      <c r="O31" s="57" t="s">
        <v>129</v>
      </c>
      <c r="P31" s="57" t="s">
        <v>129</v>
      </c>
      <c r="Q31" s="57" t="s">
        <v>129</v>
      </c>
      <c r="R31" s="57" t="s">
        <v>129</v>
      </c>
      <c r="S31" s="57" t="s">
        <v>129</v>
      </c>
      <c r="T31" s="57" t="s">
        <v>129</v>
      </c>
      <c r="U31" s="57" t="s">
        <v>129</v>
      </c>
      <c r="V31" s="57" t="s">
        <v>129</v>
      </c>
      <c r="W31" s="57" t="s">
        <v>129</v>
      </c>
      <c r="X31" s="57" t="s">
        <v>129</v>
      </c>
      <c r="Y31" s="57" t="s">
        <v>129</v>
      </c>
      <c r="Z31" s="57" t="s">
        <v>129</v>
      </c>
      <c r="AA31" s="57" t="s">
        <v>129</v>
      </c>
      <c r="AB31" s="57" t="s">
        <v>129</v>
      </c>
      <c r="AC31" s="57" t="s">
        <v>129</v>
      </c>
      <c r="AD31" s="57" t="s">
        <v>129</v>
      </c>
      <c r="AE31" s="57" t="s">
        <v>129</v>
      </c>
      <c r="AF31" s="57" t="s">
        <v>129</v>
      </c>
      <c r="AG31" s="32" t="s">
        <v>40</v>
      </c>
      <c r="AH31" s="29">
        <f t="shared" si="0"/>
        <v>2.6</v>
      </c>
      <c r="AI31" s="33" t="s">
        <v>51</v>
      </c>
    </row>
    <row r="32" spans="1:35" ht="14.25" thickBot="1" thickTop="1">
      <c r="A32" s="31">
        <v>24</v>
      </c>
      <c r="B32" s="56" t="s">
        <v>125</v>
      </c>
      <c r="C32" s="57" t="s">
        <v>124</v>
      </c>
      <c r="D32" s="57" t="s">
        <v>124</v>
      </c>
      <c r="E32" s="57" t="s">
        <v>124</v>
      </c>
      <c r="F32" s="57" t="s">
        <v>130</v>
      </c>
      <c r="G32" s="57" t="s">
        <v>124</v>
      </c>
      <c r="H32" s="57" t="s">
        <v>124</v>
      </c>
      <c r="I32" s="57" t="s">
        <v>124</v>
      </c>
      <c r="J32" s="57" t="s">
        <v>128</v>
      </c>
      <c r="K32" s="57" t="s">
        <v>128</v>
      </c>
      <c r="L32" s="57" t="s">
        <v>128</v>
      </c>
      <c r="M32" s="57" t="s">
        <v>128</v>
      </c>
      <c r="N32" s="57" t="s">
        <v>128</v>
      </c>
      <c r="O32" s="57" t="s">
        <v>128</v>
      </c>
      <c r="P32" s="57" t="s">
        <v>128</v>
      </c>
      <c r="Q32" s="57" t="s">
        <v>128</v>
      </c>
      <c r="R32" s="57" t="s">
        <v>128</v>
      </c>
      <c r="S32" s="57" t="s">
        <v>128</v>
      </c>
      <c r="T32" s="57" t="s">
        <v>128</v>
      </c>
      <c r="U32" s="57" t="s">
        <v>128</v>
      </c>
      <c r="V32" s="57" t="s">
        <v>128</v>
      </c>
      <c r="W32" s="57" t="s">
        <v>128</v>
      </c>
      <c r="X32" s="57" t="s">
        <v>128</v>
      </c>
      <c r="Y32" s="57" t="s">
        <v>128</v>
      </c>
      <c r="Z32" s="57" t="s">
        <v>128</v>
      </c>
      <c r="AA32" s="57" t="s">
        <v>128</v>
      </c>
      <c r="AB32" s="57" t="s">
        <v>128</v>
      </c>
      <c r="AC32" s="57" t="s">
        <v>128</v>
      </c>
      <c r="AD32" s="57" t="s">
        <v>128</v>
      </c>
      <c r="AE32" s="57" t="s">
        <v>128</v>
      </c>
      <c r="AF32" s="57" t="s">
        <v>128</v>
      </c>
      <c r="AG32" s="32" t="s">
        <v>53</v>
      </c>
      <c r="AH32" s="29">
        <f t="shared" si="0"/>
        <v>1.6666666666666667</v>
      </c>
      <c r="AI32" s="33" t="s">
        <v>52</v>
      </c>
    </row>
    <row r="33" spans="1:35" ht="14.25" thickBot="1" thickTop="1">
      <c r="A33" s="31">
        <v>25</v>
      </c>
      <c r="B33" s="56" t="s">
        <v>128</v>
      </c>
      <c r="C33" s="57" t="s">
        <v>130</v>
      </c>
      <c r="D33" s="57" t="s">
        <v>130</v>
      </c>
      <c r="E33" s="57" t="s">
        <v>130</v>
      </c>
      <c r="F33" s="57" t="s">
        <v>130</v>
      </c>
      <c r="G33" s="57" t="s">
        <v>130</v>
      </c>
      <c r="H33" s="57" t="s">
        <v>130</v>
      </c>
      <c r="I33" s="57" t="s">
        <v>128</v>
      </c>
      <c r="J33" s="57" t="s">
        <v>130</v>
      </c>
      <c r="K33" s="57" t="s">
        <v>129</v>
      </c>
      <c r="L33" s="57" t="s">
        <v>129</v>
      </c>
      <c r="M33" s="57" t="s">
        <v>129</v>
      </c>
      <c r="N33" s="57" t="s">
        <v>129</v>
      </c>
      <c r="O33" s="57" t="s">
        <v>129</v>
      </c>
      <c r="P33" s="57" t="s">
        <v>129</v>
      </c>
      <c r="Q33" s="57" t="s">
        <v>129</v>
      </c>
      <c r="R33" s="57" t="s">
        <v>129</v>
      </c>
      <c r="S33" s="57" t="s">
        <v>129</v>
      </c>
      <c r="T33" s="57" t="s">
        <v>129</v>
      </c>
      <c r="U33" s="57" t="s">
        <v>129</v>
      </c>
      <c r="V33" s="57" t="s">
        <v>129</v>
      </c>
      <c r="W33" s="57" t="s">
        <v>129</v>
      </c>
      <c r="X33" s="57" t="s">
        <v>129</v>
      </c>
      <c r="Y33" s="57" t="s">
        <v>129</v>
      </c>
      <c r="Z33" s="57" t="s">
        <v>129</v>
      </c>
      <c r="AA33" s="57" t="s">
        <v>129</v>
      </c>
      <c r="AB33" s="57" t="s">
        <v>129</v>
      </c>
      <c r="AC33" s="57" t="s">
        <v>129</v>
      </c>
      <c r="AD33" s="57" t="s">
        <v>129</v>
      </c>
      <c r="AE33" s="57" t="s">
        <v>129</v>
      </c>
      <c r="AF33" s="57" t="s">
        <v>129</v>
      </c>
      <c r="AG33" s="32" t="s">
        <v>40</v>
      </c>
      <c r="AH33" s="29">
        <f t="shared" si="0"/>
        <v>3.2</v>
      </c>
      <c r="AI33" s="33" t="s">
        <v>54</v>
      </c>
    </row>
    <row r="34" spans="1:35" ht="14.25" thickBot="1" thickTop="1">
      <c r="A34" s="31">
        <v>26</v>
      </c>
      <c r="B34" s="56" t="s">
        <v>125</v>
      </c>
      <c r="C34" s="57" t="s">
        <v>124</v>
      </c>
      <c r="D34" s="57" t="s">
        <v>124</v>
      </c>
      <c r="E34" s="57" t="s">
        <v>124</v>
      </c>
      <c r="F34" s="57" t="s">
        <v>124</v>
      </c>
      <c r="G34" s="57" t="s">
        <v>124</v>
      </c>
      <c r="H34" s="57" t="s">
        <v>124</v>
      </c>
      <c r="I34" s="57" t="s">
        <v>124</v>
      </c>
      <c r="J34" s="57" t="s">
        <v>124</v>
      </c>
      <c r="K34" s="57" t="s">
        <v>124</v>
      </c>
      <c r="L34" s="57" t="s">
        <v>124</v>
      </c>
      <c r="M34" s="57" t="s">
        <v>124</v>
      </c>
      <c r="N34" s="57" t="s">
        <v>124</v>
      </c>
      <c r="O34" s="57" t="s">
        <v>124</v>
      </c>
      <c r="P34" s="57" t="s">
        <v>124</v>
      </c>
      <c r="Q34" s="57" t="s">
        <v>124</v>
      </c>
      <c r="R34" s="57" t="s">
        <v>124</v>
      </c>
      <c r="S34" s="57" t="s">
        <v>124</v>
      </c>
      <c r="T34" s="57" t="s">
        <v>124</v>
      </c>
      <c r="U34" s="57" t="s">
        <v>124</v>
      </c>
      <c r="V34" s="57" t="s">
        <v>124</v>
      </c>
      <c r="W34" s="57" t="s">
        <v>124</v>
      </c>
      <c r="X34" s="57" t="s">
        <v>124</v>
      </c>
      <c r="Y34" s="57" t="s">
        <v>124</v>
      </c>
      <c r="Z34" s="57" t="s">
        <v>124</v>
      </c>
      <c r="AA34" s="57" t="s">
        <v>124</v>
      </c>
      <c r="AB34" s="57" t="s">
        <v>124</v>
      </c>
      <c r="AC34" s="57" t="s">
        <v>124</v>
      </c>
      <c r="AD34" s="57" t="s">
        <v>124</v>
      </c>
      <c r="AE34" s="57" t="s">
        <v>124</v>
      </c>
      <c r="AF34" s="57" t="s">
        <v>124</v>
      </c>
      <c r="AG34" s="32" t="s">
        <v>32</v>
      </c>
      <c r="AH34" s="29">
        <f t="shared" si="0"/>
        <v>0</v>
      </c>
      <c r="AI34" s="33" t="s">
        <v>55</v>
      </c>
    </row>
    <row r="35" spans="1:35" ht="14.25" thickBot="1" thickTop="1">
      <c r="A35" s="31">
        <v>27</v>
      </c>
      <c r="B35" s="56" t="s">
        <v>125</v>
      </c>
      <c r="C35" s="57" t="s">
        <v>124</v>
      </c>
      <c r="D35" s="57" t="s">
        <v>124</v>
      </c>
      <c r="E35" s="57" t="s">
        <v>124</v>
      </c>
      <c r="F35" s="57" t="s">
        <v>124</v>
      </c>
      <c r="G35" s="57" t="s">
        <v>124</v>
      </c>
      <c r="H35" s="57" t="s">
        <v>124</v>
      </c>
      <c r="I35" s="57" t="s">
        <v>124</v>
      </c>
      <c r="J35" s="57" t="s">
        <v>125</v>
      </c>
      <c r="K35" s="57" t="s">
        <v>125</v>
      </c>
      <c r="L35" s="57" t="s">
        <v>125</v>
      </c>
      <c r="M35" s="57" t="s">
        <v>125</v>
      </c>
      <c r="N35" s="57" t="s">
        <v>125</v>
      </c>
      <c r="O35" s="57" t="s">
        <v>125</v>
      </c>
      <c r="P35" s="57" t="s">
        <v>125</v>
      </c>
      <c r="Q35" s="57" t="s">
        <v>125</v>
      </c>
      <c r="R35" s="57" t="s">
        <v>125</v>
      </c>
      <c r="S35" s="57" t="s">
        <v>125</v>
      </c>
      <c r="T35" s="57" t="s">
        <v>125</v>
      </c>
      <c r="U35" s="57" t="s">
        <v>125</v>
      </c>
      <c r="V35" s="57" t="s">
        <v>125</v>
      </c>
      <c r="W35" s="57" t="s">
        <v>125</v>
      </c>
      <c r="X35" s="57" t="s">
        <v>125</v>
      </c>
      <c r="Y35" s="57" t="s">
        <v>125</v>
      </c>
      <c r="Z35" s="57" t="s">
        <v>125</v>
      </c>
      <c r="AA35" s="57" t="s">
        <v>125</v>
      </c>
      <c r="AB35" s="57" t="s">
        <v>125</v>
      </c>
      <c r="AC35" s="57" t="s">
        <v>125</v>
      </c>
      <c r="AD35" s="57" t="s">
        <v>125</v>
      </c>
      <c r="AE35" s="57" t="s">
        <v>125</v>
      </c>
      <c r="AF35" s="57" t="s">
        <v>125</v>
      </c>
      <c r="AG35" s="32" t="s">
        <v>53</v>
      </c>
      <c r="AH35" s="29">
        <f t="shared" si="0"/>
        <v>0.7666666666666667</v>
      </c>
      <c r="AI35" s="33" t="s">
        <v>56</v>
      </c>
    </row>
    <row r="36" spans="1:35" ht="14.25" thickBot="1" thickTop="1">
      <c r="A36" s="31">
        <v>28</v>
      </c>
      <c r="B36" s="56" t="s">
        <v>125</v>
      </c>
      <c r="C36" s="57" t="s">
        <v>124</v>
      </c>
      <c r="D36" s="57" t="s">
        <v>124</v>
      </c>
      <c r="E36" s="57" t="s">
        <v>124</v>
      </c>
      <c r="F36" s="57" t="s">
        <v>124</v>
      </c>
      <c r="G36" s="57" t="s">
        <v>125</v>
      </c>
      <c r="H36" s="57" t="s">
        <v>130</v>
      </c>
      <c r="I36" s="57" t="s">
        <v>124</v>
      </c>
      <c r="J36" s="57" t="s">
        <v>128</v>
      </c>
      <c r="K36" s="57" t="s">
        <v>125</v>
      </c>
      <c r="L36" s="57" t="s">
        <v>125</v>
      </c>
      <c r="M36" s="57" t="s">
        <v>125</v>
      </c>
      <c r="N36" s="57" t="s">
        <v>125</v>
      </c>
      <c r="O36" s="57" t="s">
        <v>125</v>
      </c>
      <c r="P36" s="57" t="s">
        <v>125</v>
      </c>
      <c r="Q36" s="57" t="s">
        <v>125</v>
      </c>
      <c r="R36" s="57" t="s">
        <v>125</v>
      </c>
      <c r="S36" s="57" t="s">
        <v>125</v>
      </c>
      <c r="T36" s="57" t="s">
        <v>125</v>
      </c>
      <c r="U36" s="57" t="s">
        <v>125</v>
      </c>
      <c r="V36" s="57" t="s">
        <v>125</v>
      </c>
      <c r="W36" s="57" t="s">
        <v>125</v>
      </c>
      <c r="X36" s="57" t="s">
        <v>125</v>
      </c>
      <c r="Y36" s="57" t="s">
        <v>125</v>
      </c>
      <c r="Z36" s="57" t="s">
        <v>125</v>
      </c>
      <c r="AA36" s="57" t="s">
        <v>125</v>
      </c>
      <c r="AB36" s="57" t="s">
        <v>125</v>
      </c>
      <c r="AC36" s="57" t="s">
        <v>125</v>
      </c>
      <c r="AD36" s="57" t="s">
        <v>125</v>
      </c>
      <c r="AE36" s="57" t="s">
        <v>125</v>
      </c>
      <c r="AF36" s="57" t="s">
        <v>125</v>
      </c>
      <c r="AG36" s="32" t="s">
        <v>36</v>
      </c>
      <c r="AH36" s="29">
        <f t="shared" si="0"/>
        <v>0.9666666666666667</v>
      </c>
      <c r="AI36" s="33" t="s">
        <v>57</v>
      </c>
    </row>
    <row r="37" spans="1:35" ht="14.25" thickBot="1" thickTop="1">
      <c r="A37" s="31">
        <v>29</v>
      </c>
      <c r="B37" s="56" t="s">
        <v>128</v>
      </c>
      <c r="C37" s="57" t="s">
        <v>125</v>
      </c>
      <c r="D37" s="57" t="s">
        <v>128</v>
      </c>
      <c r="E37" s="57" t="s">
        <v>124</v>
      </c>
      <c r="F37" s="57" t="s">
        <v>124</v>
      </c>
      <c r="G37" s="57" t="s">
        <v>125</v>
      </c>
      <c r="H37" s="57" t="s">
        <v>128</v>
      </c>
      <c r="I37" s="57" t="s">
        <v>128</v>
      </c>
      <c r="J37" s="57" t="s">
        <v>128</v>
      </c>
      <c r="K37" s="57" t="s">
        <v>128</v>
      </c>
      <c r="L37" s="57" t="s">
        <v>128</v>
      </c>
      <c r="M37" s="57" t="s">
        <v>128</v>
      </c>
      <c r="N37" s="57" t="s">
        <v>128</v>
      </c>
      <c r="O37" s="57" t="s">
        <v>128</v>
      </c>
      <c r="P37" s="57" t="s">
        <v>128</v>
      </c>
      <c r="Q37" s="57" t="s">
        <v>128</v>
      </c>
      <c r="R37" s="57" t="s">
        <v>128</v>
      </c>
      <c r="S37" s="57" t="s">
        <v>128</v>
      </c>
      <c r="T37" s="57" t="s">
        <v>128</v>
      </c>
      <c r="U37" s="57" t="s">
        <v>128</v>
      </c>
      <c r="V37" s="57" t="s">
        <v>128</v>
      </c>
      <c r="W37" s="57" t="s">
        <v>128</v>
      </c>
      <c r="X37" s="57" t="s">
        <v>128</v>
      </c>
      <c r="Y37" s="57" t="s">
        <v>128</v>
      </c>
      <c r="Z37" s="57" t="s">
        <v>128</v>
      </c>
      <c r="AA37" s="57" t="s">
        <v>128</v>
      </c>
      <c r="AB37" s="57" t="s">
        <v>128</v>
      </c>
      <c r="AC37" s="57" t="s">
        <v>128</v>
      </c>
      <c r="AD37" s="57" t="s">
        <v>128</v>
      </c>
      <c r="AE37" s="57" t="s">
        <v>128</v>
      </c>
      <c r="AF37" s="57" t="s">
        <v>128</v>
      </c>
      <c r="AG37" s="32" t="s">
        <v>26</v>
      </c>
      <c r="AH37" s="29">
        <f t="shared" si="0"/>
        <v>1.8</v>
      </c>
      <c r="AI37" s="33" t="s">
        <v>58</v>
      </c>
    </row>
    <row r="38" spans="1:35" ht="14.25" thickBot="1" thickTop="1">
      <c r="A38" s="31">
        <v>30</v>
      </c>
      <c r="B38" s="56" t="s">
        <v>124</v>
      </c>
      <c r="C38" s="57" t="s">
        <v>124</v>
      </c>
      <c r="D38" s="57" t="s">
        <v>124</v>
      </c>
      <c r="E38" s="57" t="s">
        <v>124</v>
      </c>
      <c r="F38" s="57" t="s">
        <v>124</v>
      </c>
      <c r="G38" s="57" t="s">
        <v>124</v>
      </c>
      <c r="H38" s="57" t="s">
        <v>124</v>
      </c>
      <c r="I38" s="57" t="s">
        <v>124</v>
      </c>
      <c r="J38" s="57" t="s">
        <v>124</v>
      </c>
      <c r="K38" s="57" t="s">
        <v>124</v>
      </c>
      <c r="L38" s="57" t="s">
        <v>124</v>
      </c>
      <c r="M38" s="57" t="s">
        <v>124</v>
      </c>
      <c r="N38" s="57" t="s">
        <v>124</v>
      </c>
      <c r="O38" s="57" t="s">
        <v>124</v>
      </c>
      <c r="P38" s="57" t="s">
        <v>124</v>
      </c>
      <c r="Q38" s="57" t="s">
        <v>124</v>
      </c>
      <c r="R38" s="57" t="s">
        <v>124</v>
      </c>
      <c r="S38" s="57" t="s">
        <v>124</v>
      </c>
      <c r="T38" s="57" t="s">
        <v>124</v>
      </c>
      <c r="U38" s="57" t="s">
        <v>124</v>
      </c>
      <c r="V38" s="57" t="s">
        <v>124</v>
      </c>
      <c r="W38" s="57" t="s">
        <v>124</v>
      </c>
      <c r="X38" s="57" t="s">
        <v>124</v>
      </c>
      <c r="Y38" s="57" t="s">
        <v>124</v>
      </c>
      <c r="Z38" s="57" t="s">
        <v>124</v>
      </c>
      <c r="AA38" s="57" t="s">
        <v>124</v>
      </c>
      <c r="AB38" s="57" t="s">
        <v>124</v>
      </c>
      <c r="AC38" s="57" t="s">
        <v>124</v>
      </c>
      <c r="AD38" s="57" t="s">
        <v>124</v>
      </c>
      <c r="AE38" s="57" t="s">
        <v>124</v>
      </c>
      <c r="AF38" s="57" t="s">
        <v>124</v>
      </c>
      <c r="AG38" s="32" t="s">
        <v>47</v>
      </c>
      <c r="AH38" s="29">
        <f t="shared" si="0"/>
        <v>0</v>
      </c>
      <c r="AI38" s="33" t="s">
        <v>59</v>
      </c>
    </row>
    <row r="39" spans="1:35" ht="14.25" thickBot="1" thickTop="1">
      <c r="A39" s="31">
        <v>31</v>
      </c>
      <c r="B39" s="56" t="s">
        <v>125</v>
      </c>
      <c r="C39" s="57" t="s">
        <v>124</v>
      </c>
      <c r="D39" s="57" t="s">
        <v>124</v>
      </c>
      <c r="E39" s="57" t="s">
        <v>124</v>
      </c>
      <c r="F39" s="57" t="s">
        <v>124</v>
      </c>
      <c r="G39" s="57" t="s">
        <v>124</v>
      </c>
      <c r="H39" s="57" t="s">
        <v>124</v>
      </c>
      <c r="I39" s="57" t="s">
        <v>125</v>
      </c>
      <c r="J39" s="57" t="s">
        <v>124</v>
      </c>
      <c r="K39" s="57" t="s">
        <v>125</v>
      </c>
      <c r="L39" s="57" t="s">
        <v>125</v>
      </c>
      <c r="M39" s="57" t="s">
        <v>125</v>
      </c>
      <c r="N39" s="57" t="s">
        <v>125</v>
      </c>
      <c r="O39" s="57" t="s">
        <v>125</v>
      </c>
      <c r="P39" s="57" t="s">
        <v>125</v>
      </c>
      <c r="Q39" s="57" t="s">
        <v>125</v>
      </c>
      <c r="R39" s="57" t="s">
        <v>125</v>
      </c>
      <c r="S39" s="57" t="s">
        <v>125</v>
      </c>
      <c r="T39" s="57" t="s">
        <v>125</v>
      </c>
      <c r="U39" s="57" t="s">
        <v>125</v>
      </c>
      <c r="V39" s="57" t="s">
        <v>125</v>
      </c>
      <c r="W39" s="57" t="s">
        <v>125</v>
      </c>
      <c r="X39" s="57" t="s">
        <v>125</v>
      </c>
      <c r="Y39" s="57" t="s">
        <v>125</v>
      </c>
      <c r="Z39" s="57" t="s">
        <v>125</v>
      </c>
      <c r="AA39" s="57" t="s">
        <v>125</v>
      </c>
      <c r="AB39" s="57" t="s">
        <v>125</v>
      </c>
      <c r="AC39" s="57" t="s">
        <v>125</v>
      </c>
      <c r="AD39" s="57" t="s">
        <v>125</v>
      </c>
      <c r="AE39" s="57" t="s">
        <v>125</v>
      </c>
      <c r="AF39" s="57" t="s">
        <v>125</v>
      </c>
      <c r="AG39" s="32" t="s">
        <v>32</v>
      </c>
      <c r="AH39" s="29">
        <f t="shared" si="0"/>
        <v>0.7666666666666667</v>
      </c>
      <c r="AI39" s="33" t="s">
        <v>60</v>
      </c>
    </row>
    <row r="40" spans="1:35" ht="14.25" thickBot="1" thickTop="1">
      <c r="A40" s="31">
        <v>32</v>
      </c>
      <c r="B40" s="56" t="s">
        <v>128</v>
      </c>
      <c r="C40" s="57" t="s">
        <v>129</v>
      </c>
      <c r="D40" s="57" t="s">
        <v>130</v>
      </c>
      <c r="E40" s="57" t="s">
        <v>130</v>
      </c>
      <c r="F40" s="57" t="s">
        <v>130</v>
      </c>
      <c r="G40" s="57" t="s">
        <v>130</v>
      </c>
      <c r="H40" s="57" t="s">
        <v>130</v>
      </c>
      <c r="I40" s="57" t="s">
        <v>129</v>
      </c>
      <c r="J40" s="57" t="s">
        <v>130</v>
      </c>
      <c r="K40" s="57" t="s">
        <v>129</v>
      </c>
      <c r="L40" s="57" t="s">
        <v>129</v>
      </c>
      <c r="M40" s="57" t="s">
        <v>129</v>
      </c>
      <c r="N40" s="57" t="s">
        <v>129</v>
      </c>
      <c r="O40" s="57" t="s">
        <v>129</v>
      </c>
      <c r="P40" s="57" t="s">
        <v>129</v>
      </c>
      <c r="Q40" s="57" t="s">
        <v>129</v>
      </c>
      <c r="R40" s="57" t="s">
        <v>129</v>
      </c>
      <c r="S40" s="57" t="s">
        <v>129</v>
      </c>
      <c r="T40" s="57" t="s">
        <v>129</v>
      </c>
      <c r="U40" s="57" t="s">
        <v>129</v>
      </c>
      <c r="V40" s="57" t="s">
        <v>129</v>
      </c>
      <c r="W40" s="57" t="s">
        <v>129</v>
      </c>
      <c r="X40" s="57" t="s">
        <v>129</v>
      </c>
      <c r="Y40" s="57" t="s">
        <v>129</v>
      </c>
      <c r="Z40" s="57" t="s">
        <v>129</v>
      </c>
      <c r="AA40" s="57" t="s">
        <v>129</v>
      </c>
      <c r="AB40" s="57" t="s">
        <v>129</v>
      </c>
      <c r="AC40" s="57" t="s">
        <v>129</v>
      </c>
      <c r="AD40" s="57" t="s">
        <v>129</v>
      </c>
      <c r="AE40" s="57" t="s">
        <v>129</v>
      </c>
      <c r="AF40" s="57" t="s">
        <v>129</v>
      </c>
      <c r="AG40" s="32" t="s">
        <v>36</v>
      </c>
      <c r="AH40" s="29">
        <f t="shared" si="0"/>
        <v>3.2</v>
      </c>
      <c r="AI40" s="33" t="s">
        <v>61</v>
      </c>
    </row>
    <row r="41" spans="1:35" ht="14.25" thickBot="1" thickTop="1">
      <c r="A41" s="31">
        <v>33</v>
      </c>
      <c r="B41" s="56" t="s">
        <v>125</v>
      </c>
      <c r="C41" s="57" t="s">
        <v>124</v>
      </c>
      <c r="D41" s="57" t="s">
        <v>124</v>
      </c>
      <c r="E41" s="57" t="s">
        <v>124</v>
      </c>
      <c r="F41" s="57" t="s">
        <v>124</v>
      </c>
      <c r="G41" s="57" t="s">
        <v>124</v>
      </c>
      <c r="H41" s="57" t="s">
        <v>124</v>
      </c>
      <c r="I41" s="57" t="s">
        <v>124</v>
      </c>
      <c r="J41" s="57" t="s">
        <v>124</v>
      </c>
      <c r="K41" s="57" t="s">
        <v>125</v>
      </c>
      <c r="L41" s="57" t="s">
        <v>125</v>
      </c>
      <c r="M41" s="57" t="s">
        <v>125</v>
      </c>
      <c r="N41" s="57" t="s">
        <v>125</v>
      </c>
      <c r="O41" s="57" t="s">
        <v>125</v>
      </c>
      <c r="P41" s="57" t="s">
        <v>125</v>
      </c>
      <c r="Q41" s="57" t="s">
        <v>125</v>
      </c>
      <c r="R41" s="57" t="s">
        <v>125</v>
      </c>
      <c r="S41" s="57" t="s">
        <v>125</v>
      </c>
      <c r="T41" s="57" t="s">
        <v>125</v>
      </c>
      <c r="U41" s="57" t="s">
        <v>125</v>
      </c>
      <c r="V41" s="57" t="s">
        <v>125</v>
      </c>
      <c r="W41" s="57" t="s">
        <v>125</v>
      </c>
      <c r="X41" s="57" t="s">
        <v>125</v>
      </c>
      <c r="Y41" s="57" t="s">
        <v>125</v>
      </c>
      <c r="Z41" s="57" t="s">
        <v>125</v>
      </c>
      <c r="AA41" s="57" t="s">
        <v>125</v>
      </c>
      <c r="AB41" s="57" t="s">
        <v>125</v>
      </c>
      <c r="AC41" s="57" t="s">
        <v>125</v>
      </c>
      <c r="AD41" s="57" t="s">
        <v>125</v>
      </c>
      <c r="AE41" s="57" t="s">
        <v>125</v>
      </c>
      <c r="AF41" s="57" t="s">
        <v>125</v>
      </c>
      <c r="AG41" s="32" t="s">
        <v>40</v>
      </c>
      <c r="AH41" s="29">
        <f t="shared" si="0"/>
        <v>0.7333333333333333</v>
      </c>
      <c r="AI41" s="33" t="s">
        <v>62</v>
      </c>
    </row>
    <row r="42" spans="1:35" ht="14.25" thickBot="1" thickTop="1">
      <c r="A42" s="31">
        <v>34</v>
      </c>
      <c r="B42" s="56" t="s">
        <v>129</v>
      </c>
      <c r="C42" s="57" t="s">
        <v>128</v>
      </c>
      <c r="D42" s="57" t="s">
        <v>129</v>
      </c>
      <c r="E42" s="57" t="s">
        <v>129</v>
      </c>
      <c r="F42" s="57" t="s">
        <v>130</v>
      </c>
      <c r="G42" s="57" t="s">
        <v>129</v>
      </c>
      <c r="H42" s="57" t="s">
        <v>129</v>
      </c>
      <c r="I42" s="57" t="s">
        <v>129</v>
      </c>
      <c r="J42" s="57" t="s">
        <v>130</v>
      </c>
      <c r="K42" s="57" t="s">
        <v>129</v>
      </c>
      <c r="L42" s="57" t="s">
        <v>129</v>
      </c>
      <c r="M42" s="57" t="s">
        <v>129</v>
      </c>
      <c r="N42" s="57" t="s">
        <v>129</v>
      </c>
      <c r="O42" s="57" t="s">
        <v>129</v>
      </c>
      <c r="P42" s="57" t="s">
        <v>129</v>
      </c>
      <c r="Q42" s="57" t="s">
        <v>129</v>
      </c>
      <c r="R42" s="57" t="s">
        <v>129</v>
      </c>
      <c r="S42" s="57" t="s">
        <v>129</v>
      </c>
      <c r="T42" s="57" t="s">
        <v>129</v>
      </c>
      <c r="U42" s="57" t="s">
        <v>129</v>
      </c>
      <c r="V42" s="57" t="s">
        <v>129</v>
      </c>
      <c r="W42" s="57" t="s">
        <v>129</v>
      </c>
      <c r="X42" s="57" t="s">
        <v>129</v>
      </c>
      <c r="Y42" s="57" t="s">
        <v>129</v>
      </c>
      <c r="Z42" s="57" t="s">
        <v>129</v>
      </c>
      <c r="AA42" s="57" t="s">
        <v>129</v>
      </c>
      <c r="AB42" s="57" t="s">
        <v>129</v>
      </c>
      <c r="AC42" s="57" t="s">
        <v>129</v>
      </c>
      <c r="AD42" s="57" t="s">
        <v>129</v>
      </c>
      <c r="AE42" s="57" t="s">
        <v>129</v>
      </c>
      <c r="AF42" s="57" t="s">
        <v>129</v>
      </c>
      <c r="AG42" s="32" t="s">
        <v>29</v>
      </c>
      <c r="AH42" s="29">
        <f t="shared" si="0"/>
        <v>3.033333333333333</v>
      </c>
      <c r="AI42" s="33" t="s">
        <v>63</v>
      </c>
    </row>
    <row r="43" spans="1:35" ht="14.25" thickBot="1" thickTop="1">
      <c r="A43" s="31">
        <v>35</v>
      </c>
      <c r="B43" s="56" t="s">
        <v>125</v>
      </c>
      <c r="C43" s="57" t="s">
        <v>129</v>
      </c>
      <c r="D43" s="57" t="s">
        <v>125</v>
      </c>
      <c r="E43" s="57" t="s">
        <v>128</v>
      </c>
      <c r="F43" s="57" t="s">
        <v>128</v>
      </c>
      <c r="G43" s="57" t="s">
        <v>124</v>
      </c>
      <c r="H43" s="57" t="s">
        <v>125</v>
      </c>
      <c r="I43" s="57" t="s">
        <v>124</v>
      </c>
      <c r="J43" s="57" t="s">
        <v>125</v>
      </c>
      <c r="K43" s="57" t="s">
        <v>124</v>
      </c>
      <c r="L43" s="57" t="s">
        <v>124</v>
      </c>
      <c r="M43" s="57" t="s">
        <v>124</v>
      </c>
      <c r="N43" s="57" t="s">
        <v>124</v>
      </c>
      <c r="O43" s="57" t="s">
        <v>124</v>
      </c>
      <c r="P43" s="57" t="s">
        <v>124</v>
      </c>
      <c r="Q43" s="57" t="s">
        <v>124</v>
      </c>
      <c r="R43" s="57" t="s">
        <v>124</v>
      </c>
      <c r="S43" s="57" t="s">
        <v>124</v>
      </c>
      <c r="T43" s="57" t="s">
        <v>124</v>
      </c>
      <c r="U43" s="57" t="s">
        <v>124</v>
      </c>
      <c r="V43" s="57" t="s">
        <v>124</v>
      </c>
      <c r="W43" s="57" t="s">
        <v>124</v>
      </c>
      <c r="X43" s="57" t="s">
        <v>124</v>
      </c>
      <c r="Y43" s="57" t="s">
        <v>124</v>
      </c>
      <c r="Z43" s="57" t="s">
        <v>124</v>
      </c>
      <c r="AA43" s="57" t="s">
        <v>124</v>
      </c>
      <c r="AB43" s="57" t="s">
        <v>124</v>
      </c>
      <c r="AC43" s="57" t="s">
        <v>124</v>
      </c>
      <c r="AD43" s="57" t="s">
        <v>124</v>
      </c>
      <c r="AE43" s="57" t="s">
        <v>124</v>
      </c>
      <c r="AF43" s="57" t="s">
        <v>124</v>
      </c>
      <c r="AG43" s="32" t="s">
        <v>24</v>
      </c>
      <c r="AH43" s="29">
        <f t="shared" si="0"/>
        <v>0.3333333333333333</v>
      </c>
      <c r="AI43" s="33" t="s">
        <v>64</v>
      </c>
    </row>
    <row r="44" spans="1:35" ht="14.25" thickBot="1" thickTop="1">
      <c r="A44" s="31">
        <v>36</v>
      </c>
      <c r="B44" s="56" t="s">
        <v>124</v>
      </c>
      <c r="C44" s="57" t="s">
        <v>124</v>
      </c>
      <c r="D44" s="57" t="s">
        <v>124</v>
      </c>
      <c r="E44" s="57" t="s">
        <v>124</v>
      </c>
      <c r="F44" s="57" t="s">
        <v>124</v>
      </c>
      <c r="G44" s="57" t="s">
        <v>130</v>
      </c>
      <c r="H44" s="57" t="s">
        <v>128</v>
      </c>
      <c r="I44" s="57" t="s">
        <v>124</v>
      </c>
      <c r="J44" s="57" t="s">
        <v>128</v>
      </c>
      <c r="K44" s="57" t="s">
        <v>125</v>
      </c>
      <c r="L44" s="57" t="s">
        <v>125</v>
      </c>
      <c r="M44" s="57" t="s">
        <v>125</v>
      </c>
      <c r="N44" s="57" t="s">
        <v>125</v>
      </c>
      <c r="O44" s="57" t="s">
        <v>125</v>
      </c>
      <c r="P44" s="57" t="s">
        <v>125</v>
      </c>
      <c r="Q44" s="57" t="s">
        <v>125</v>
      </c>
      <c r="R44" s="57" t="s">
        <v>125</v>
      </c>
      <c r="S44" s="57" t="s">
        <v>125</v>
      </c>
      <c r="T44" s="57" t="s">
        <v>125</v>
      </c>
      <c r="U44" s="57" t="s">
        <v>125</v>
      </c>
      <c r="V44" s="57" t="s">
        <v>125</v>
      </c>
      <c r="W44" s="57" t="s">
        <v>125</v>
      </c>
      <c r="X44" s="57" t="s">
        <v>125</v>
      </c>
      <c r="Y44" s="57" t="s">
        <v>125</v>
      </c>
      <c r="Z44" s="57" t="s">
        <v>125</v>
      </c>
      <c r="AA44" s="57" t="s">
        <v>125</v>
      </c>
      <c r="AB44" s="57" t="s">
        <v>125</v>
      </c>
      <c r="AC44" s="57" t="s">
        <v>125</v>
      </c>
      <c r="AD44" s="57" t="s">
        <v>125</v>
      </c>
      <c r="AE44" s="57" t="s">
        <v>125</v>
      </c>
      <c r="AF44" s="57" t="s">
        <v>125</v>
      </c>
      <c r="AG44" s="32" t="s">
        <v>40</v>
      </c>
      <c r="AH44" s="29">
        <f t="shared" si="0"/>
        <v>1</v>
      </c>
      <c r="AI44" s="33" t="s">
        <v>65</v>
      </c>
    </row>
    <row r="45" spans="1:35" ht="14.25" thickBot="1" thickTop="1">
      <c r="A45" s="31">
        <v>37</v>
      </c>
      <c r="B45" s="56" t="s">
        <v>129</v>
      </c>
      <c r="C45" s="57" t="s">
        <v>129</v>
      </c>
      <c r="D45" s="57" t="s">
        <v>129</v>
      </c>
      <c r="E45" s="57" t="s">
        <v>130</v>
      </c>
      <c r="F45" s="57" t="s">
        <v>130</v>
      </c>
      <c r="G45" s="57" t="s">
        <v>130</v>
      </c>
      <c r="H45" s="57" t="s">
        <v>130</v>
      </c>
      <c r="I45" s="57" t="s">
        <v>129</v>
      </c>
      <c r="J45" s="57" t="s">
        <v>129</v>
      </c>
      <c r="K45" s="57" t="s">
        <v>129</v>
      </c>
      <c r="L45" s="57" t="s">
        <v>129</v>
      </c>
      <c r="M45" s="57" t="s">
        <v>129</v>
      </c>
      <c r="N45" s="57" t="s">
        <v>129</v>
      </c>
      <c r="O45" s="57" t="s">
        <v>129</v>
      </c>
      <c r="P45" s="57" t="s">
        <v>129</v>
      </c>
      <c r="Q45" s="57" t="s">
        <v>129</v>
      </c>
      <c r="R45" s="57" t="s">
        <v>129</v>
      </c>
      <c r="S45" s="57" t="s">
        <v>129</v>
      </c>
      <c r="T45" s="57" t="s">
        <v>129</v>
      </c>
      <c r="U45" s="57" t="s">
        <v>129</v>
      </c>
      <c r="V45" s="57" t="s">
        <v>129</v>
      </c>
      <c r="W45" s="57" t="s">
        <v>129</v>
      </c>
      <c r="X45" s="57" t="s">
        <v>129</v>
      </c>
      <c r="Y45" s="57" t="s">
        <v>129</v>
      </c>
      <c r="Z45" s="57" t="s">
        <v>129</v>
      </c>
      <c r="AA45" s="57" t="s">
        <v>129</v>
      </c>
      <c r="AB45" s="57" t="s">
        <v>129</v>
      </c>
      <c r="AC45" s="57" t="s">
        <v>129</v>
      </c>
      <c r="AD45" s="57" t="s">
        <v>129</v>
      </c>
      <c r="AE45" s="57" t="s">
        <v>129</v>
      </c>
      <c r="AF45" s="57" t="s">
        <v>129</v>
      </c>
      <c r="AG45" s="32" t="s">
        <v>32</v>
      </c>
      <c r="AH45" s="29">
        <f t="shared" si="0"/>
        <v>3.1333333333333333</v>
      </c>
      <c r="AI45" s="33" t="s">
        <v>66</v>
      </c>
    </row>
    <row r="46" spans="1:35" ht="14.25" thickBot="1" thickTop="1">
      <c r="A46" s="31">
        <v>38</v>
      </c>
      <c r="B46" s="56" t="s">
        <v>124</v>
      </c>
      <c r="C46" s="57" t="s">
        <v>124</v>
      </c>
      <c r="D46" s="57" t="s">
        <v>124</v>
      </c>
      <c r="E46" s="57" t="s">
        <v>124</v>
      </c>
      <c r="F46" s="57" t="s">
        <v>124</v>
      </c>
      <c r="G46" s="57" t="s">
        <v>124</v>
      </c>
      <c r="H46" s="57" t="s">
        <v>124</v>
      </c>
      <c r="I46" s="57" t="s">
        <v>124</v>
      </c>
      <c r="J46" s="57" t="s">
        <v>124</v>
      </c>
      <c r="K46" s="57" t="s">
        <v>125</v>
      </c>
      <c r="L46" s="57" t="s">
        <v>125</v>
      </c>
      <c r="M46" s="57" t="s">
        <v>125</v>
      </c>
      <c r="N46" s="57" t="s">
        <v>125</v>
      </c>
      <c r="O46" s="57" t="s">
        <v>125</v>
      </c>
      <c r="P46" s="57" t="s">
        <v>125</v>
      </c>
      <c r="Q46" s="57" t="s">
        <v>125</v>
      </c>
      <c r="R46" s="57" t="s">
        <v>125</v>
      </c>
      <c r="S46" s="57" t="s">
        <v>125</v>
      </c>
      <c r="T46" s="57" t="s">
        <v>125</v>
      </c>
      <c r="U46" s="57" t="s">
        <v>125</v>
      </c>
      <c r="V46" s="57" t="s">
        <v>125</v>
      </c>
      <c r="W46" s="57" t="s">
        <v>125</v>
      </c>
      <c r="X46" s="57" t="s">
        <v>125</v>
      </c>
      <c r="Y46" s="57" t="s">
        <v>125</v>
      </c>
      <c r="Z46" s="57" t="s">
        <v>125</v>
      </c>
      <c r="AA46" s="57" t="s">
        <v>125</v>
      </c>
      <c r="AB46" s="57" t="s">
        <v>125</v>
      </c>
      <c r="AC46" s="57" t="s">
        <v>125</v>
      </c>
      <c r="AD46" s="57" t="s">
        <v>125</v>
      </c>
      <c r="AE46" s="57" t="s">
        <v>125</v>
      </c>
      <c r="AF46" s="57" t="s">
        <v>125</v>
      </c>
      <c r="AG46" s="32" t="s">
        <v>40</v>
      </c>
      <c r="AH46" s="29">
        <f t="shared" si="0"/>
        <v>0.7333333333333333</v>
      </c>
      <c r="AI46" s="33" t="s">
        <v>67</v>
      </c>
    </row>
    <row r="47" spans="1:35" ht="14.25" thickBot="1" thickTop="1">
      <c r="A47" s="31">
        <v>39</v>
      </c>
      <c r="B47" s="56" t="s">
        <v>125</v>
      </c>
      <c r="C47" s="57" t="s">
        <v>129</v>
      </c>
      <c r="D47" s="57" t="s">
        <v>125</v>
      </c>
      <c r="E47" s="57" t="s">
        <v>128</v>
      </c>
      <c r="F47" s="57" t="s">
        <v>128</v>
      </c>
      <c r="G47" s="57" t="s">
        <v>129</v>
      </c>
      <c r="H47" s="57" t="s">
        <v>128</v>
      </c>
      <c r="I47" s="57" t="s">
        <v>125</v>
      </c>
      <c r="J47" s="57" t="s">
        <v>125</v>
      </c>
      <c r="K47" s="57" t="s">
        <v>129</v>
      </c>
      <c r="L47" s="57" t="s">
        <v>129</v>
      </c>
      <c r="M47" s="57" t="s">
        <v>129</v>
      </c>
      <c r="N47" s="57" t="s">
        <v>129</v>
      </c>
      <c r="O47" s="57" t="s">
        <v>129</v>
      </c>
      <c r="P47" s="57" t="s">
        <v>129</v>
      </c>
      <c r="Q47" s="57" t="s">
        <v>129</v>
      </c>
      <c r="R47" s="57" t="s">
        <v>129</v>
      </c>
      <c r="S47" s="57" t="s">
        <v>129</v>
      </c>
      <c r="T47" s="57" t="s">
        <v>129</v>
      </c>
      <c r="U47" s="57" t="s">
        <v>129</v>
      </c>
      <c r="V47" s="57" t="s">
        <v>129</v>
      </c>
      <c r="W47" s="57" t="s">
        <v>129</v>
      </c>
      <c r="X47" s="57" t="s">
        <v>129</v>
      </c>
      <c r="Y47" s="57" t="s">
        <v>129</v>
      </c>
      <c r="Z47" s="57" t="s">
        <v>129</v>
      </c>
      <c r="AA47" s="57" t="s">
        <v>129</v>
      </c>
      <c r="AB47" s="57" t="s">
        <v>129</v>
      </c>
      <c r="AC47" s="57" t="s">
        <v>129</v>
      </c>
      <c r="AD47" s="57" t="s">
        <v>129</v>
      </c>
      <c r="AE47" s="57" t="s">
        <v>129</v>
      </c>
      <c r="AF47" s="57" t="s">
        <v>129</v>
      </c>
      <c r="AG47" s="32" t="s">
        <v>24</v>
      </c>
      <c r="AH47" s="29">
        <f t="shared" si="0"/>
        <v>2.7</v>
      </c>
      <c r="AI47" s="33" t="s">
        <v>107</v>
      </c>
    </row>
    <row r="48" spans="1:35" ht="14.25" thickBot="1" thickTop="1">
      <c r="A48" s="31">
        <v>40</v>
      </c>
      <c r="B48" s="56" t="s">
        <v>124</v>
      </c>
      <c r="C48" s="57" t="s">
        <v>124</v>
      </c>
      <c r="D48" s="57" t="s">
        <v>124</v>
      </c>
      <c r="E48" s="57" t="s">
        <v>124</v>
      </c>
      <c r="F48" s="57" t="s">
        <v>124</v>
      </c>
      <c r="G48" s="57" t="s">
        <v>124</v>
      </c>
      <c r="H48" s="57" t="s">
        <v>124</v>
      </c>
      <c r="I48" s="57" t="s">
        <v>124</v>
      </c>
      <c r="J48" s="57" t="s">
        <v>128</v>
      </c>
      <c r="K48" s="57" t="s">
        <v>125</v>
      </c>
      <c r="L48" s="57" t="s">
        <v>125</v>
      </c>
      <c r="M48" s="57" t="s">
        <v>125</v>
      </c>
      <c r="N48" s="57" t="s">
        <v>125</v>
      </c>
      <c r="O48" s="57" t="s">
        <v>125</v>
      </c>
      <c r="P48" s="57" t="s">
        <v>125</v>
      </c>
      <c r="Q48" s="57" t="s">
        <v>125</v>
      </c>
      <c r="R48" s="57" t="s">
        <v>125</v>
      </c>
      <c r="S48" s="57" t="s">
        <v>125</v>
      </c>
      <c r="T48" s="57" t="s">
        <v>125</v>
      </c>
      <c r="U48" s="57" t="s">
        <v>125</v>
      </c>
      <c r="V48" s="57" t="s">
        <v>125</v>
      </c>
      <c r="W48" s="57" t="s">
        <v>125</v>
      </c>
      <c r="X48" s="57" t="s">
        <v>125</v>
      </c>
      <c r="Y48" s="57" t="s">
        <v>125</v>
      </c>
      <c r="Z48" s="57" t="s">
        <v>125</v>
      </c>
      <c r="AA48" s="57" t="s">
        <v>125</v>
      </c>
      <c r="AB48" s="57" t="s">
        <v>125</v>
      </c>
      <c r="AC48" s="57" t="s">
        <v>125</v>
      </c>
      <c r="AD48" s="57" t="s">
        <v>125</v>
      </c>
      <c r="AE48" s="57" t="s">
        <v>125</v>
      </c>
      <c r="AF48" s="57" t="s">
        <v>125</v>
      </c>
      <c r="AG48" s="32" t="s">
        <v>40</v>
      </c>
      <c r="AH48" s="29">
        <f t="shared" si="0"/>
        <v>0.8</v>
      </c>
      <c r="AI48" s="33" t="s">
        <v>68</v>
      </c>
    </row>
    <row r="49" spans="1:35" ht="14.25" thickBot="1" thickTop="1">
      <c r="A49" s="31">
        <v>41</v>
      </c>
      <c r="B49" s="56" t="s">
        <v>129</v>
      </c>
      <c r="C49" s="57" t="s">
        <v>129</v>
      </c>
      <c r="D49" s="57" t="s">
        <v>129</v>
      </c>
      <c r="E49" s="57" t="s">
        <v>130</v>
      </c>
      <c r="F49" s="57" t="s">
        <v>125</v>
      </c>
      <c r="G49" s="57" t="s">
        <v>128</v>
      </c>
      <c r="H49" s="57" t="s">
        <v>129</v>
      </c>
      <c r="I49" s="57" t="s">
        <v>129</v>
      </c>
      <c r="J49" s="57" t="s">
        <v>124</v>
      </c>
      <c r="K49" s="57" t="s">
        <v>125</v>
      </c>
      <c r="L49" s="57" t="s">
        <v>125</v>
      </c>
      <c r="M49" s="57" t="s">
        <v>125</v>
      </c>
      <c r="N49" s="57" t="s">
        <v>125</v>
      </c>
      <c r="O49" s="57" t="s">
        <v>125</v>
      </c>
      <c r="P49" s="57" t="s">
        <v>125</v>
      </c>
      <c r="Q49" s="57" t="s">
        <v>125</v>
      </c>
      <c r="R49" s="57" t="s">
        <v>125</v>
      </c>
      <c r="S49" s="57" t="s">
        <v>125</v>
      </c>
      <c r="T49" s="57" t="s">
        <v>125</v>
      </c>
      <c r="U49" s="57" t="s">
        <v>125</v>
      </c>
      <c r="V49" s="57" t="s">
        <v>125</v>
      </c>
      <c r="W49" s="57" t="s">
        <v>125</v>
      </c>
      <c r="X49" s="57" t="s">
        <v>125</v>
      </c>
      <c r="Y49" s="57" t="s">
        <v>125</v>
      </c>
      <c r="Z49" s="57" t="s">
        <v>125</v>
      </c>
      <c r="AA49" s="57" t="s">
        <v>125</v>
      </c>
      <c r="AB49" s="57" t="s">
        <v>125</v>
      </c>
      <c r="AC49" s="57" t="s">
        <v>125</v>
      </c>
      <c r="AD49" s="57" t="s">
        <v>125</v>
      </c>
      <c r="AE49" s="57" t="s">
        <v>125</v>
      </c>
      <c r="AF49" s="57" t="s">
        <v>125</v>
      </c>
      <c r="AG49" s="32" t="s">
        <v>26</v>
      </c>
      <c r="AH49" s="29">
        <f t="shared" si="0"/>
        <v>1.3666666666666667</v>
      </c>
      <c r="AI49" s="33" t="s">
        <v>69</v>
      </c>
    </row>
    <row r="50" spans="1:35" ht="14.25" thickBot="1" thickTop="1">
      <c r="A50" s="31">
        <v>42</v>
      </c>
      <c r="B50" s="56" t="s">
        <v>125</v>
      </c>
      <c r="C50" s="57" t="s">
        <v>128</v>
      </c>
      <c r="D50" s="57" t="s">
        <v>128</v>
      </c>
      <c r="E50" s="57" t="s">
        <v>128</v>
      </c>
      <c r="F50" s="57" t="s">
        <v>128</v>
      </c>
      <c r="G50" s="57" t="s">
        <v>128</v>
      </c>
      <c r="H50" s="57" t="s">
        <v>128</v>
      </c>
      <c r="I50" s="57" t="s">
        <v>124</v>
      </c>
      <c r="J50" s="57" t="s">
        <v>128</v>
      </c>
      <c r="K50" s="57" t="s">
        <v>125</v>
      </c>
      <c r="L50" s="57" t="s">
        <v>125</v>
      </c>
      <c r="M50" s="57" t="s">
        <v>125</v>
      </c>
      <c r="N50" s="57" t="s">
        <v>125</v>
      </c>
      <c r="O50" s="57" t="s">
        <v>125</v>
      </c>
      <c r="P50" s="57" t="s">
        <v>125</v>
      </c>
      <c r="Q50" s="57" t="s">
        <v>125</v>
      </c>
      <c r="R50" s="57" t="s">
        <v>125</v>
      </c>
      <c r="S50" s="57" t="s">
        <v>125</v>
      </c>
      <c r="T50" s="57" t="s">
        <v>125</v>
      </c>
      <c r="U50" s="57" t="s">
        <v>125</v>
      </c>
      <c r="V50" s="57" t="s">
        <v>125</v>
      </c>
      <c r="W50" s="57" t="s">
        <v>125</v>
      </c>
      <c r="X50" s="57" t="s">
        <v>125</v>
      </c>
      <c r="Y50" s="57" t="s">
        <v>125</v>
      </c>
      <c r="Z50" s="57" t="s">
        <v>125</v>
      </c>
      <c r="AA50" s="57" t="s">
        <v>125</v>
      </c>
      <c r="AB50" s="57" t="s">
        <v>125</v>
      </c>
      <c r="AC50" s="57" t="s">
        <v>125</v>
      </c>
      <c r="AD50" s="57" t="s">
        <v>125</v>
      </c>
      <c r="AE50" s="57" t="s">
        <v>125</v>
      </c>
      <c r="AF50" s="57" t="s">
        <v>125</v>
      </c>
      <c r="AG50" s="32" t="s">
        <v>24</v>
      </c>
      <c r="AH50" s="29">
        <f t="shared" si="0"/>
        <v>1.2</v>
      </c>
      <c r="AI50" s="33" t="s">
        <v>70</v>
      </c>
    </row>
    <row r="51" spans="1:35" ht="14.25" thickBot="1" thickTop="1">
      <c r="A51" s="31">
        <v>43</v>
      </c>
      <c r="B51" s="56" t="s">
        <v>128</v>
      </c>
      <c r="C51" s="57" t="s">
        <v>130</v>
      </c>
      <c r="D51" s="57" t="s">
        <v>130</v>
      </c>
      <c r="E51" s="57" t="s">
        <v>130</v>
      </c>
      <c r="F51" s="57" t="s">
        <v>130</v>
      </c>
      <c r="G51" s="57" t="s">
        <v>130</v>
      </c>
      <c r="H51" s="57" t="s">
        <v>130</v>
      </c>
      <c r="I51" s="57" t="s">
        <v>129</v>
      </c>
      <c r="J51" s="57" t="s">
        <v>130</v>
      </c>
      <c r="K51" s="57" t="s">
        <v>129</v>
      </c>
      <c r="L51" s="57" t="s">
        <v>129</v>
      </c>
      <c r="M51" s="57" t="s">
        <v>129</v>
      </c>
      <c r="N51" s="57" t="s">
        <v>129</v>
      </c>
      <c r="O51" s="57" t="s">
        <v>129</v>
      </c>
      <c r="P51" s="57" t="s">
        <v>129</v>
      </c>
      <c r="Q51" s="57" t="s">
        <v>129</v>
      </c>
      <c r="R51" s="57" t="s">
        <v>129</v>
      </c>
      <c r="S51" s="57" t="s">
        <v>129</v>
      </c>
      <c r="T51" s="57" t="s">
        <v>129</v>
      </c>
      <c r="U51" s="57" t="s">
        <v>129</v>
      </c>
      <c r="V51" s="57" t="s">
        <v>129</v>
      </c>
      <c r="W51" s="57" t="s">
        <v>129</v>
      </c>
      <c r="X51" s="57" t="s">
        <v>129</v>
      </c>
      <c r="Y51" s="57" t="s">
        <v>129</v>
      </c>
      <c r="Z51" s="57" t="s">
        <v>129</v>
      </c>
      <c r="AA51" s="57" t="s">
        <v>129</v>
      </c>
      <c r="AB51" s="57" t="s">
        <v>129</v>
      </c>
      <c r="AC51" s="57" t="s">
        <v>129</v>
      </c>
      <c r="AD51" s="57" t="s">
        <v>129</v>
      </c>
      <c r="AE51" s="57" t="s">
        <v>129</v>
      </c>
      <c r="AF51" s="57" t="s">
        <v>129</v>
      </c>
      <c r="AG51" s="32" t="s">
        <v>29</v>
      </c>
      <c r="AH51" s="29">
        <f t="shared" si="0"/>
        <v>3.2333333333333334</v>
      </c>
      <c r="AI51" s="33" t="s">
        <v>71</v>
      </c>
    </row>
    <row r="52" spans="1:35" ht="14.25" thickBot="1" thickTop="1">
      <c r="A52" s="31">
        <v>44</v>
      </c>
      <c r="B52" s="56" t="s">
        <v>128</v>
      </c>
      <c r="C52" s="57" t="s">
        <v>130</v>
      </c>
      <c r="D52" s="57" t="s">
        <v>129</v>
      </c>
      <c r="E52" s="57" t="s">
        <v>128</v>
      </c>
      <c r="F52" s="57" t="s">
        <v>130</v>
      </c>
      <c r="G52" s="57" t="s">
        <v>129</v>
      </c>
      <c r="H52" s="57" t="s">
        <v>130</v>
      </c>
      <c r="I52" s="57" t="s">
        <v>128</v>
      </c>
      <c r="J52" s="57" t="s">
        <v>129</v>
      </c>
      <c r="K52" s="57" t="s">
        <v>129</v>
      </c>
      <c r="L52" s="57" t="s">
        <v>129</v>
      </c>
      <c r="M52" s="57" t="s">
        <v>129</v>
      </c>
      <c r="N52" s="57" t="s">
        <v>129</v>
      </c>
      <c r="O52" s="57" t="s">
        <v>129</v>
      </c>
      <c r="P52" s="57" t="s">
        <v>129</v>
      </c>
      <c r="Q52" s="57" t="s">
        <v>129</v>
      </c>
      <c r="R52" s="57" t="s">
        <v>129</v>
      </c>
      <c r="S52" s="57" t="s">
        <v>129</v>
      </c>
      <c r="T52" s="57" t="s">
        <v>129</v>
      </c>
      <c r="U52" s="57" t="s">
        <v>129</v>
      </c>
      <c r="V52" s="57" t="s">
        <v>129</v>
      </c>
      <c r="W52" s="57" t="s">
        <v>129</v>
      </c>
      <c r="X52" s="57" t="s">
        <v>129</v>
      </c>
      <c r="Y52" s="57" t="s">
        <v>129</v>
      </c>
      <c r="Z52" s="57" t="s">
        <v>129</v>
      </c>
      <c r="AA52" s="57" t="s">
        <v>129</v>
      </c>
      <c r="AB52" s="57" t="s">
        <v>129</v>
      </c>
      <c r="AC52" s="57" t="s">
        <v>129</v>
      </c>
      <c r="AD52" s="57" t="s">
        <v>129</v>
      </c>
      <c r="AE52" s="57" t="s">
        <v>129</v>
      </c>
      <c r="AF52" s="57" t="s">
        <v>129</v>
      </c>
      <c r="AG52" s="32" t="s">
        <v>24</v>
      </c>
      <c r="AH52" s="29">
        <f t="shared" si="0"/>
        <v>3.033333333333333</v>
      </c>
      <c r="AI52" s="33" t="s">
        <v>72</v>
      </c>
    </row>
    <row r="53" spans="1:35" ht="14.25" thickBot="1" thickTop="1">
      <c r="A53" s="31">
        <v>45</v>
      </c>
      <c r="B53" s="56" t="s">
        <v>128</v>
      </c>
      <c r="C53" s="57" t="s">
        <v>130</v>
      </c>
      <c r="D53" s="57" t="s">
        <v>130</v>
      </c>
      <c r="E53" s="57" t="s">
        <v>130</v>
      </c>
      <c r="F53" s="57" t="s">
        <v>130</v>
      </c>
      <c r="G53" s="57" t="s">
        <v>129</v>
      </c>
      <c r="H53" s="57" t="s">
        <v>129</v>
      </c>
      <c r="I53" s="57" t="s">
        <v>129</v>
      </c>
      <c r="J53" s="57" t="s">
        <v>130</v>
      </c>
      <c r="K53" s="57" t="s">
        <v>129</v>
      </c>
      <c r="L53" s="57" t="s">
        <v>129</v>
      </c>
      <c r="M53" s="57" t="s">
        <v>129</v>
      </c>
      <c r="N53" s="57" t="s">
        <v>129</v>
      </c>
      <c r="O53" s="57" t="s">
        <v>129</v>
      </c>
      <c r="P53" s="57" t="s">
        <v>129</v>
      </c>
      <c r="Q53" s="57" t="s">
        <v>129</v>
      </c>
      <c r="R53" s="57" t="s">
        <v>129</v>
      </c>
      <c r="S53" s="57" t="s">
        <v>129</v>
      </c>
      <c r="T53" s="57" t="s">
        <v>129</v>
      </c>
      <c r="U53" s="57" t="s">
        <v>129</v>
      </c>
      <c r="V53" s="57" t="s">
        <v>129</v>
      </c>
      <c r="W53" s="57" t="s">
        <v>129</v>
      </c>
      <c r="X53" s="57" t="s">
        <v>129</v>
      </c>
      <c r="Y53" s="57" t="s">
        <v>129</v>
      </c>
      <c r="Z53" s="57" t="s">
        <v>129</v>
      </c>
      <c r="AA53" s="57" t="s">
        <v>129</v>
      </c>
      <c r="AB53" s="57" t="s">
        <v>129</v>
      </c>
      <c r="AC53" s="57" t="s">
        <v>129</v>
      </c>
      <c r="AD53" s="57" t="s">
        <v>129</v>
      </c>
      <c r="AE53" s="57" t="s">
        <v>129</v>
      </c>
      <c r="AF53" s="57" t="s">
        <v>129</v>
      </c>
      <c r="AG53" s="32" t="s">
        <v>26</v>
      </c>
      <c r="AH53" s="29">
        <f t="shared" si="0"/>
        <v>3.1666666666666665</v>
      </c>
      <c r="AI53" s="33" t="s">
        <v>73</v>
      </c>
    </row>
    <row r="54" spans="1:35" ht="14.25" thickBot="1" thickTop="1">
      <c r="A54" s="31">
        <v>46</v>
      </c>
      <c r="B54" s="56" t="s">
        <v>128</v>
      </c>
      <c r="C54" s="57" t="s">
        <v>130</v>
      </c>
      <c r="D54" s="57" t="s">
        <v>130</v>
      </c>
      <c r="E54" s="57" t="s">
        <v>130</v>
      </c>
      <c r="F54" s="57" t="s">
        <v>130</v>
      </c>
      <c r="G54" s="57" t="s">
        <v>130</v>
      </c>
      <c r="H54" s="57" t="s">
        <v>130</v>
      </c>
      <c r="I54" s="57" t="s">
        <v>130</v>
      </c>
      <c r="J54" s="57" t="s">
        <v>129</v>
      </c>
      <c r="K54" s="57" t="s">
        <v>130</v>
      </c>
      <c r="L54" s="57" t="s">
        <v>130</v>
      </c>
      <c r="M54" s="57" t="s">
        <v>130</v>
      </c>
      <c r="N54" s="57" t="s">
        <v>130</v>
      </c>
      <c r="O54" s="57" t="s">
        <v>130</v>
      </c>
      <c r="P54" s="57" t="s">
        <v>130</v>
      </c>
      <c r="Q54" s="57" t="s">
        <v>130</v>
      </c>
      <c r="R54" s="57" t="s">
        <v>130</v>
      </c>
      <c r="S54" s="57" t="s">
        <v>130</v>
      </c>
      <c r="T54" s="57" t="s">
        <v>130</v>
      </c>
      <c r="U54" s="57" t="s">
        <v>130</v>
      </c>
      <c r="V54" s="57" t="s">
        <v>130</v>
      </c>
      <c r="W54" s="57" t="s">
        <v>130</v>
      </c>
      <c r="X54" s="57" t="s">
        <v>130</v>
      </c>
      <c r="Y54" s="57" t="s">
        <v>130</v>
      </c>
      <c r="Z54" s="57" t="s">
        <v>130</v>
      </c>
      <c r="AA54" s="57" t="s">
        <v>130</v>
      </c>
      <c r="AB54" s="57" t="s">
        <v>130</v>
      </c>
      <c r="AC54" s="57" t="s">
        <v>130</v>
      </c>
      <c r="AD54" s="57" t="s">
        <v>130</v>
      </c>
      <c r="AE54" s="57" t="s">
        <v>130</v>
      </c>
      <c r="AF54" s="57" t="s">
        <v>130</v>
      </c>
      <c r="AG54" s="32" t="s">
        <v>26</v>
      </c>
      <c r="AH54" s="29">
        <f t="shared" si="0"/>
        <v>3.966666666666667</v>
      </c>
      <c r="AI54" s="33" t="s">
        <v>74</v>
      </c>
    </row>
    <row r="55" spans="1:35" ht="14.25" thickBot="1" thickTop="1">
      <c r="A55" s="31">
        <v>47</v>
      </c>
      <c r="B55" s="56" t="s">
        <v>128</v>
      </c>
      <c r="C55" s="57" t="s">
        <v>130</v>
      </c>
      <c r="D55" s="57" t="s">
        <v>130</v>
      </c>
      <c r="E55" s="57" t="s">
        <v>128</v>
      </c>
      <c r="F55" s="57" t="s">
        <v>129</v>
      </c>
      <c r="G55" s="57" t="s">
        <v>130</v>
      </c>
      <c r="H55" s="57" t="s">
        <v>128</v>
      </c>
      <c r="I55" s="57" t="s">
        <v>130</v>
      </c>
      <c r="J55" s="57" t="s">
        <v>128</v>
      </c>
      <c r="K55" s="57" t="s">
        <v>129</v>
      </c>
      <c r="L55" s="57" t="s">
        <v>129</v>
      </c>
      <c r="M55" s="57" t="s">
        <v>129</v>
      </c>
      <c r="N55" s="57" t="s">
        <v>129</v>
      </c>
      <c r="O55" s="57" t="s">
        <v>129</v>
      </c>
      <c r="P55" s="57" t="s">
        <v>129</v>
      </c>
      <c r="Q55" s="57" t="s">
        <v>129</v>
      </c>
      <c r="R55" s="57" t="s">
        <v>129</v>
      </c>
      <c r="S55" s="57" t="s">
        <v>129</v>
      </c>
      <c r="T55" s="57" t="s">
        <v>129</v>
      </c>
      <c r="U55" s="57" t="s">
        <v>129</v>
      </c>
      <c r="V55" s="57" t="s">
        <v>129</v>
      </c>
      <c r="W55" s="57" t="s">
        <v>129</v>
      </c>
      <c r="X55" s="57" t="s">
        <v>129</v>
      </c>
      <c r="Y55" s="57" t="s">
        <v>129</v>
      </c>
      <c r="Z55" s="57" t="s">
        <v>129</v>
      </c>
      <c r="AA55" s="57" t="s">
        <v>129</v>
      </c>
      <c r="AB55" s="57" t="s">
        <v>129</v>
      </c>
      <c r="AC55" s="57" t="s">
        <v>129</v>
      </c>
      <c r="AD55" s="57" t="s">
        <v>129</v>
      </c>
      <c r="AE55" s="57" t="s">
        <v>129</v>
      </c>
      <c r="AF55" s="57" t="s">
        <v>129</v>
      </c>
      <c r="AG55" s="32" t="s">
        <v>24</v>
      </c>
      <c r="AH55" s="29">
        <f t="shared" si="0"/>
        <v>3.033333333333333</v>
      </c>
      <c r="AI55" s="33" t="s">
        <v>75</v>
      </c>
    </row>
    <row r="56" spans="1:35" ht="14.25" thickBot="1" thickTop="1">
      <c r="A56" s="31">
        <v>48</v>
      </c>
      <c r="B56" s="56" t="s">
        <v>125</v>
      </c>
      <c r="C56" s="57" t="s">
        <v>128</v>
      </c>
      <c r="D56" s="57" t="s">
        <v>125</v>
      </c>
      <c r="E56" s="57" t="s">
        <v>124</v>
      </c>
      <c r="F56" s="57" t="s">
        <v>124</v>
      </c>
      <c r="G56" s="57" t="s">
        <v>125</v>
      </c>
      <c r="H56" s="57" t="s">
        <v>130</v>
      </c>
      <c r="I56" s="57" t="s">
        <v>124</v>
      </c>
      <c r="J56" s="57" t="s">
        <v>124</v>
      </c>
      <c r="K56" s="57" t="s">
        <v>125</v>
      </c>
      <c r="L56" s="57" t="s">
        <v>125</v>
      </c>
      <c r="M56" s="57" t="s">
        <v>125</v>
      </c>
      <c r="N56" s="57" t="s">
        <v>125</v>
      </c>
      <c r="O56" s="57" t="s">
        <v>125</v>
      </c>
      <c r="P56" s="57" t="s">
        <v>125</v>
      </c>
      <c r="Q56" s="57" t="s">
        <v>125</v>
      </c>
      <c r="R56" s="57" t="s">
        <v>125</v>
      </c>
      <c r="S56" s="57" t="s">
        <v>125</v>
      </c>
      <c r="T56" s="57" t="s">
        <v>125</v>
      </c>
      <c r="U56" s="57" t="s">
        <v>125</v>
      </c>
      <c r="V56" s="57" t="s">
        <v>125</v>
      </c>
      <c r="W56" s="57" t="s">
        <v>125</v>
      </c>
      <c r="X56" s="57" t="s">
        <v>125</v>
      </c>
      <c r="Y56" s="57" t="s">
        <v>125</v>
      </c>
      <c r="Z56" s="57" t="s">
        <v>125</v>
      </c>
      <c r="AA56" s="57" t="s">
        <v>125</v>
      </c>
      <c r="AB56" s="57" t="s">
        <v>125</v>
      </c>
      <c r="AC56" s="57" t="s">
        <v>125</v>
      </c>
      <c r="AD56" s="57" t="s">
        <v>125</v>
      </c>
      <c r="AE56" s="57" t="s">
        <v>125</v>
      </c>
      <c r="AF56" s="57" t="s">
        <v>125</v>
      </c>
      <c r="AG56" s="32" t="s">
        <v>53</v>
      </c>
      <c r="AH56" s="29">
        <f t="shared" si="0"/>
        <v>1</v>
      </c>
      <c r="AI56" s="33" t="s">
        <v>76</v>
      </c>
    </row>
    <row r="57" spans="1:35" ht="14.25" thickBot="1" thickTop="1">
      <c r="A57" s="31">
        <v>49</v>
      </c>
      <c r="B57" s="56" t="s">
        <v>125</v>
      </c>
      <c r="C57" s="57" t="s">
        <v>124</v>
      </c>
      <c r="D57" s="57" t="s">
        <v>128</v>
      </c>
      <c r="E57" s="57" t="s">
        <v>124</v>
      </c>
      <c r="F57" s="57" t="s">
        <v>124</v>
      </c>
      <c r="G57" s="57" t="s">
        <v>124</v>
      </c>
      <c r="H57" s="57" t="s">
        <v>125</v>
      </c>
      <c r="I57" s="57" t="s">
        <v>125</v>
      </c>
      <c r="J57" s="57" t="s">
        <v>124</v>
      </c>
      <c r="K57" s="57" t="s">
        <v>125</v>
      </c>
      <c r="L57" s="57" t="s">
        <v>125</v>
      </c>
      <c r="M57" s="57" t="s">
        <v>125</v>
      </c>
      <c r="N57" s="57" t="s">
        <v>125</v>
      </c>
      <c r="O57" s="57" t="s">
        <v>125</v>
      </c>
      <c r="P57" s="57" t="s">
        <v>125</v>
      </c>
      <c r="Q57" s="57" t="s">
        <v>125</v>
      </c>
      <c r="R57" s="57" t="s">
        <v>125</v>
      </c>
      <c r="S57" s="57" t="s">
        <v>125</v>
      </c>
      <c r="T57" s="57" t="s">
        <v>125</v>
      </c>
      <c r="U57" s="57" t="s">
        <v>125</v>
      </c>
      <c r="V57" s="57" t="s">
        <v>125</v>
      </c>
      <c r="W57" s="57" t="s">
        <v>125</v>
      </c>
      <c r="X57" s="57" t="s">
        <v>125</v>
      </c>
      <c r="Y57" s="57" t="s">
        <v>125</v>
      </c>
      <c r="Z57" s="57" t="s">
        <v>125</v>
      </c>
      <c r="AA57" s="57" t="s">
        <v>125</v>
      </c>
      <c r="AB57" s="57" t="s">
        <v>125</v>
      </c>
      <c r="AC57" s="57" t="s">
        <v>125</v>
      </c>
      <c r="AD57" s="57" t="s">
        <v>125</v>
      </c>
      <c r="AE57" s="57" t="s">
        <v>125</v>
      </c>
      <c r="AF57" s="57" t="s">
        <v>125</v>
      </c>
      <c r="AG57" s="32" t="s">
        <v>40</v>
      </c>
      <c r="AH57" s="29">
        <f t="shared" si="0"/>
        <v>0.8666666666666667</v>
      </c>
      <c r="AI57" s="33" t="s">
        <v>77</v>
      </c>
    </row>
    <row r="58" spans="1:35" ht="14.25" thickBot="1" thickTop="1">
      <c r="A58" s="31">
        <v>50</v>
      </c>
      <c r="B58" s="56" t="s">
        <v>125</v>
      </c>
      <c r="C58" s="57" t="s">
        <v>130</v>
      </c>
      <c r="D58" s="57" t="s">
        <v>125</v>
      </c>
      <c r="E58" s="57" t="s">
        <v>124</v>
      </c>
      <c r="F58" s="57" t="s">
        <v>125</v>
      </c>
      <c r="G58" s="57" t="s">
        <v>125</v>
      </c>
      <c r="H58" s="57" t="s">
        <v>124</v>
      </c>
      <c r="I58" s="57" t="s">
        <v>125</v>
      </c>
      <c r="J58" s="57" t="s">
        <v>124</v>
      </c>
      <c r="K58" s="57" t="s">
        <v>128</v>
      </c>
      <c r="L58" s="57" t="s">
        <v>128</v>
      </c>
      <c r="M58" s="57" t="s">
        <v>128</v>
      </c>
      <c r="N58" s="57" t="s">
        <v>128</v>
      </c>
      <c r="O58" s="57" t="s">
        <v>128</v>
      </c>
      <c r="P58" s="57" t="s">
        <v>128</v>
      </c>
      <c r="Q58" s="57" t="s">
        <v>128</v>
      </c>
      <c r="R58" s="57" t="s">
        <v>128</v>
      </c>
      <c r="S58" s="57" t="s">
        <v>128</v>
      </c>
      <c r="T58" s="57" t="s">
        <v>128</v>
      </c>
      <c r="U58" s="57" t="s">
        <v>128</v>
      </c>
      <c r="V58" s="57" t="s">
        <v>128</v>
      </c>
      <c r="W58" s="57" t="s">
        <v>128</v>
      </c>
      <c r="X58" s="57" t="s">
        <v>128</v>
      </c>
      <c r="Y58" s="57" t="s">
        <v>128</v>
      </c>
      <c r="Z58" s="57" t="s">
        <v>128</v>
      </c>
      <c r="AA58" s="57" t="s">
        <v>128</v>
      </c>
      <c r="AB58" s="57" t="s">
        <v>128</v>
      </c>
      <c r="AC58" s="57" t="s">
        <v>128</v>
      </c>
      <c r="AD58" s="57" t="s">
        <v>128</v>
      </c>
      <c r="AE58" s="57" t="s">
        <v>128</v>
      </c>
      <c r="AF58" s="57" t="s">
        <v>128</v>
      </c>
      <c r="AG58" s="32" t="s">
        <v>47</v>
      </c>
      <c r="AH58" s="29">
        <f t="shared" si="0"/>
        <v>1.7333333333333334</v>
      </c>
      <c r="AI58" s="33" t="s">
        <v>78</v>
      </c>
    </row>
    <row r="59" spans="1:35" ht="14.25" thickBot="1" thickTop="1">
      <c r="A59" s="31">
        <v>51</v>
      </c>
      <c r="B59" s="56" t="s">
        <v>125</v>
      </c>
      <c r="C59" s="57" t="s">
        <v>124</v>
      </c>
      <c r="D59" s="57" t="s">
        <v>124</v>
      </c>
      <c r="E59" s="57" t="s">
        <v>124</v>
      </c>
      <c r="F59" s="57" t="s">
        <v>124</v>
      </c>
      <c r="G59" s="57" t="s">
        <v>129</v>
      </c>
      <c r="H59" s="57" t="s">
        <v>124</v>
      </c>
      <c r="I59" s="57" t="s">
        <v>124</v>
      </c>
      <c r="J59" s="57" t="s">
        <v>129</v>
      </c>
      <c r="K59" s="57" t="s">
        <v>125</v>
      </c>
      <c r="L59" s="57" t="s">
        <v>125</v>
      </c>
      <c r="M59" s="57" t="s">
        <v>125</v>
      </c>
      <c r="N59" s="57" t="s">
        <v>125</v>
      </c>
      <c r="O59" s="57" t="s">
        <v>125</v>
      </c>
      <c r="P59" s="57" t="s">
        <v>125</v>
      </c>
      <c r="Q59" s="57" t="s">
        <v>125</v>
      </c>
      <c r="R59" s="57" t="s">
        <v>125</v>
      </c>
      <c r="S59" s="57" t="s">
        <v>125</v>
      </c>
      <c r="T59" s="57" t="s">
        <v>125</v>
      </c>
      <c r="U59" s="57" t="s">
        <v>125</v>
      </c>
      <c r="V59" s="57" t="s">
        <v>125</v>
      </c>
      <c r="W59" s="57" t="s">
        <v>125</v>
      </c>
      <c r="X59" s="57" t="s">
        <v>125</v>
      </c>
      <c r="Y59" s="57" t="s">
        <v>125</v>
      </c>
      <c r="Z59" s="57" t="s">
        <v>125</v>
      </c>
      <c r="AA59" s="57" t="s">
        <v>125</v>
      </c>
      <c r="AB59" s="57" t="s">
        <v>125</v>
      </c>
      <c r="AC59" s="57" t="s">
        <v>125</v>
      </c>
      <c r="AD59" s="57" t="s">
        <v>125</v>
      </c>
      <c r="AE59" s="57" t="s">
        <v>125</v>
      </c>
      <c r="AF59" s="57" t="s">
        <v>125</v>
      </c>
      <c r="AG59" s="32" t="s">
        <v>36</v>
      </c>
      <c r="AH59" s="29">
        <f t="shared" si="0"/>
        <v>0.9333333333333333</v>
      </c>
      <c r="AI59" s="33" t="s">
        <v>79</v>
      </c>
    </row>
    <row r="60" spans="1:35" ht="14.25" thickBot="1" thickTop="1">
      <c r="A60" s="31">
        <v>52</v>
      </c>
      <c r="B60" s="56" t="s">
        <v>125</v>
      </c>
      <c r="C60" s="57" t="s">
        <v>125</v>
      </c>
      <c r="D60" s="57" t="s">
        <v>124</v>
      </c>
      <c r="E60" s="57" t="s">
        <v>124</v>
      </c>
      <c r="F60" s="57" t="s">
        <v>125</v>
      </c>
      <c r="G60" s="57" t="s">
        <v>128</v>
      </c>
      <c r="H60" s="57" t="s">
        <v>124</v>
      </c>
      <c r="I60" s="57" t="s">
        <v>128</v>
      </c>
      <c r="J60" s="57" t="s">
        <v>128</v>
      </c>
      <c r="K60" s="57" t="s">
        <v>128</v>
      </c>
      <c r="L60" s="57" t="s">
        <v>128</v>
      </c>
      <c r="M60" s="57" t="s">
        <v>128</v>
      </c>
      <c r="N60" s="57" t="s">
        <v>128</v>
      </c>
      <c r="O60" s="57" t="s">
        <v>128</v>
      </c>
      <c r="P60" s="57" t="s">
        <v>128</v>
      </c>
      <c r="Q60" s="57" t="s">
        <v>128</v>
      </c>
      <c r="R60" s="57" t="s">
        <v>128</v>
      </c>
      <c r="S60" s="57" t="s">
        <v>128</v>
      </c>
      <c r="T60" s="57" t="s">
        <v>128</v>
      </c>
      <c r="U60" s="57" t="s">
        <v>128</v>
      </c>
      <c r="V60" s="57" t="s">
        <v>128</v>
      </c>
      <c r="W60" s="57" t="s">
        <v>128</v>
      </c>
      <c r="X60" s="57" t="s">
        <v>128</v>
      </c>
      <c r="Y60" s="57" t="s">
        <v>128</v>
      </c>
      <c r="Z60" s="57" t="s">
        <v>128</v>
      </c>
      <c r="AA60" s="57" t="s">
        <v>128</v>
      </c>
      <c r="AB60" s="57" t="s">
        <v>128</v>
      </c>
      <c r="AC60" s="57" t="s">
        <v>128</v>
      </c>
      <c r="AD60" s="57" t="s">
        <v>128</v>
      </c>
      <c r="AE60" s="57" t="s">
        <v>128</v>
      </c>
      <c r="AF60" s="57" t="s">
        <v>128</v>
      </c>
      <c r="AG60" s="32" t="s">
        <v>36</v>
      </c>
      <c r="AH60" s="29">
        <f t="shared" si="0"/>
        <v>1.7333333333333334</v>
      </c>
      <c r="AI60" s="33" t="s">
        <v>80</v>
      </c>
    </row>
    <row r="61" spans="1:35" ht="14.25" thickBot="1" thickTop="1">
      <c r="A61" s="31">
        <v>53</v>
      </c>
      <c r="B61" s="56" t="s">
        <v>128</v>
      </c>
      <c r="C61" s="57" t="s">
        <v>128</v>
      </c>
      <c r="D61" s="57" t="s">
        <v>128</v>
      </c>
      <c r="E61" s="57" t="s">
        <v>128</v>
      </c>
      <c r="F61" s="57" t="s">
        <v>128</v>
      </c>
      <c r="G61" s="57" t="s">
        <v>128</v>
      </c>
      <c r="H61" s="57" t="s">
        <v>129</v>
      </c>
      <c r="I61" s="57" t="s">
        <v>128</v>
      </c>
      <c r="J61" s="57" t="s">
        <v>125</v>
      </c>
      <c r="K61" s="57" t="s">
        <v>125</v>
      </c>
      <c r="L61" s="57" t="s">
        <v>125</v>
      </c>
      <c r="M61" s="57" t="s">
        <v>125</v>
      </c>
      <c r="N61" s="57" t="s">
        <v>125</v>
      </c>
      <c r="O61" s="57" t="s">
        <v>125</v>
      </c>
      <c r="P61" s="57" t="s">
        <v>125</v>
      </c>
      <c r="Q61" s="57" t="s">
        <v>125</v>
      </c>
      <c r="R61" s="57" t="s">
        <v>125</v>
      </c>
      <c r="S61" s="57" t="s">
        <v>125</v>
      </c>
      <c r="T61" s="57" t="s">
        <v>125</v>
      </c>
      <c r="U61" s="57" t="s">
        <v>125</v>
      </c>
      <c r="V61" s="57" t="s">
        <v>125</v>
      </c>
      <c r="W61" s="57" t="s">
        <v>125</v>
      </c>
      <c r="X61" s="57" t="s">
        <v>125</v>
      </c>
      <c r="Y61" s="57" t="s">
        <v>125</v>
      </c>
      <c r="Z61" s="57" t="s">
        <v>125</v>
      </c>
      <c r="AA61" s="57" t="s">
        <v>125</v>
      </c>
      <c r="AB61" s="57" t="s">
        <v>125</v>
      </c>
      <c r="AC61" s="57" t="s">
        <v>125</v>
      </c>
      <c r="AD61" s="57" t="s">
        <v>125</v>
      </c>
      <c r="AE61" s="57" t="s">
        <v>125</v>
      </c>
      <c r="AF61" s="57" t="s">
        <v>125</v>
      </c>
      <c r="AG61" s="32" t="s">
        <v>53</v>
      </c>
      <c r="AH61" s="29">
        <f t="shared" si="0"/>
        <v>1.2666666666666666</v>
      </c>
      <c r="AI61" s="33" t="s">
        <v>81</v>
      </c>
    </row>
    <row r="62" spans="1:35" ht="14.25" thickBot="1" thickTop="1">
      <c r="A62" s="31">
        <v>54</v>
      </c>
      <c r="B62" s="56" t="s">
        <v>125</v>
      </c>
      <c r="C62" s="57" t="s">
        <v>129</v>
      </c>
      <c r="D62" s="57" t="s">
        <v>125</v>
      </c>
      <c r="E62" s="57" t="s">
        <v>128</v>
      </c>
      <c r="F62" s="57" t="s">
        <v>128</v>
      </c>
      <c r="G62" s="57" t="s">
        <v>129</v>
      </c>
      <c r="H62" s="57" t="s">
        <v>130</v>
      </c>
      <c r="I62" s="57" t="s">
        <v>128</v>
      </c>
      <c r="J62" s="57" t="s">
        <v>129</v>
      </c>
      <c r="K62" s="57" t="s">
        <v>128</v>
      </c>
      <c r="L62" s="57" t="s">
        <v>128</v>
      </c>
      <c r="M62" s="57" t="s">
        <v>128</v>
      </c>
      <c r="N62" s="57" t="s">
        <v>128</v>
      </c>
      <c r="O62" s="57" t="s">
        <v>128</v>
      </c>
      <c r="P62" s="57" t="s">
        <v>128</v>
      </c>
      <c r="Q62" s="57" t="s">
        <v>128</v>
      </c>
      <c r="R62" s="57" t="s">
        <v>128</v>
      </c>
      <c r="S62" s="57" t="s">
        <v>128</v>
      </c>
      <c r="T62" s="57" t="s">
        <v>128</v>
      </c>
      <c r="U62" s="57" t="s">
        <v>128</v>
      </c>
      <c r="V62" s="57" t="s">
        <v>128</v>
      </c>
      <c r="W62" s="57" t="s">
        <v>128</v>
      </c>
      <c r="X62" s="57" t="s">
        <v>128</v>
      </c>
      <c r="Y62" s="57" t="s">
        <v>128</v>
      </c>
      <c r="Z62" s="57" t="s">
        <v>128</v>
      </c>
      <c r="AA62" s="57" t="s">
        <v>128</v>
      </c>
      <c r="AB62" s="57" t="s">
        <v>128</v>
      </c>
      <c r="AC62" s="57" t="s">
        <v>128</v>
      </c>
      <c r="AD62" s="57" t="s">
        <v>128</v>
      </c>
      <c r="AE62" s="57" t="s">
        <v>128</v>
      </c>
      <c r="AF62" s="57" t="s">
        <v>128</v>
      </c>
      <c r="AG62" s="32" t="s">
        <v>53</v>
      </c>
      <c r="AH62" s="29">
        <f t="shared" si="0"/>
        <v>2.1333333333333333</v>
      </c>
      <c r="AI62" s="33" t="s">
        <v>82</v>
      </c>
    </row>
    <row r="63" spans="1:35" ht="14.25" thickBot="1" thickTop="1">
      <c r="A63" s="31">
        <v>55</v>
      </c>
      <c r="B63" s="56" t="s">
        <v>128</v>
      </c>
      <c r="C63" s="57" t="s">
        <v>129</v>
      </c>
      <c r="D63" s="57" t="s">
        <v>129</v>
      </c>
      <c r="E63" s="57" t="s">
        <v>130</v>
      </c>
      <c r="F63" s="57" t="s">
        <v>130</v>
      </c>
      <c r="G63" s="57" t="s">
        <v>129</v>
      </c>
      <c r="H63" s="57" t="s">
        <v>130</v>
      </c>
      <c r="I63" s="57" t="s">
        <v>129</v>
      </c>
      <c r="J63" s="57" t="s">
        <v>129</v>
      </c>
      <c r="K63" s="57" t="s">
        <v>129</v>
      </c>
      <c r="L63" s="57" t="s">
        <v>129</v>
      </c>
      <c r="M63" s="57" t="s">
        <v>129</v>
      </c>
      <c r="N63" s="57" t="s">
        <v>129</v>
      </c>
      <c r="O63" s="57" t="s">
        <v>129</v>
      </c>
      <c r="P63" s="57" t="s">
        <v>129</v>
      </c>
      <c r="Q63" s="57" t="s">
        <v>129</v>
      </c>
      <c r="R63" s="57" t="s">
        <v>129</v>
      </c>
      <c r="S63" s="57" t="s">
        <v>129</v>
      </c>
      <c r="T63" s="57" t="s">
        <v>129</v>
      </c>
      <c r="U63" s="57" t="s">
        <v>129</v>
      </c>
      <c r="V63" s="57" t="s">
        <v>129</v>
      </c>
      <c r="W63" s="57" t="s">
        <v>129</v>
      </c>
      <c r="X63" s="57" t="s">
        <v>129</v>
      </c>
      <c r="Y63" s="57" t="s">
        <v>129</v>
      </c>
      <c r="Z63" s="57" t="s">
        <v>129</v>
      </c>
      <c r="AA63" s="57" t="s">
        <v>129</v>
      </c>
      <c r="AB63" s="57" t="s">
        <v>129</v>
      </c>
      <c r="AC63" s="57" t="s">
        <v>129</v>
      </c>
      <c r="AD63" s="57" t="s">
        <v>129</v>
      </c>
      <c r="AE63" s="57" t="s">
        <v>129</v>
      </c>
      <c r="AF63" s="57" t="s">
        <v>129</v>
      </c>
      <c r="AG63" s="32" t="s">
        <v>32</v>
      </c>
      <c r="AH63" s="29">
        <f t="shared" si="0"/>
        <v>3.1</v>
      </c>
      <c r="AI63" s="33" t="s">
        <v>83</v>
      </c>
    </row>
    <row r="64" spans="1:35" ht="14.25" thickBot="1" thickTop="1">
      <c r="A64" s="31">
        <v>56</v>
      </c>
      <c r="B64" s="56" t="s">
        <v>125</v>
      </c>
      <c r="C64" s="57" t="s">
        <v>129</v>
      </c>
      <c r="D64" s="57" t="s">
        <v>130</v>
      </c>
      <c r="E64" s="57" t="s">
        <v>130</v>
      </c>
      <c r="F64" s="57" t="s">
        <v>130</v>
      </c>
      <c r="G64" s="57" t="s">
        <v>129</v>
      </c>
      <c r="H64" s="57" t="s">
        <v>130</v>
      </c>
      <c r="I64" s="57" t="s">
        <v>129</v>
      </c>
      <c r="J64" s="57" t="s">
        <v>130</v>
      </c>
      <c r="K64" s="57" t="s">
        <v>129</v>
      </c>
      <c r="L64" s="57" t="s">
        <v>129</v>
      </c>
      <c r="M64" s="57" t="s">
        <v>129</v>
      </c>
      <c r="N64" s="57" t="s">
        <v>129</v>
      </c>
      <c r="O64" s="57" t="s">
        <v>129</v>
      </c>
      <c r="P64" s="57" t="s">
        <v>129</v>
      </c>
      <c r="Q64" s="57" t="s">
        <v>129</v>
      </c>
      <c r="R64" s="57" t="s">
        <v>129</v>
      </c>
      <c r="S64" s="57" t="s">
        <v>129</v>
      </c>
      <c r="T64" s="57" t="s">
        <v>129</v>
      </c>
      <c r="U64" s="57" t="s">
        <v>129</v>
      </c>
      <c r="V64" s="57" t="s">
        <v>129</v>
      </c>
      <c r="W64" s="57" t="s">
        <v>129</v>
      </c>
      <c r="X64" s="57" t="s">
        <v>129</v>
      </c>
      <c r="Y64" s="57" t="s">
        <v>129</v>
      </c>
      <c r="Z64" s="57" t="s">
        <v>129</v>
      </c>
      <c r="AA64" s="57" t="s">
        <v>129</v>
      </c>
      <c r="AB64" s="57" t="s">
        <v>129</v>
      </c>
      <c r="AC64" s="57" t="s">
        <v>129</v>
      </c>
      <c r="AD64" s="57" t="s">
        <v>129</v>
      </c>
      <c r="AE64" s="57" t="s">
        <v>129</v>
      </c>
      <c r="AF64" s="57" t="s">
        <v>129</v>
      </c>
      <c r="AG64" s="32" t="s">
        <v>29</v>
      </c>
      <c r="AH64" s="29">
        <f t="shared" si="0"/>
        <v>3.1666666666666665</v>
      </c>
      <c r="AI64" s="33" t="s">
        <v>84</v>
      </c>
    </row>
    <row r="65" spans="1:35" ht="14.25" thickBot="1" thickTop="1">
      <c r="A65" s="31">
        <v>57</v>
      </c>
      <c r="B65" s="56" t="s">
        <v>124</v>
      </c>
      <c r="C65" s="57" t="s">
        <v>125</v>
      </c>
      <c r="D65" s="57" t="s">
        <v>128</v>
      </c>
      <c r="E65" s="57" t="s">
        <v>124</v>
      </c>
      <c r="F65" s="57" t="s">
        <v>124</v>
      </c>
      <c r="G65" s="57" t="s">
        <v>124</v>
      </c>
      <c r="H65" s="57" t="s">
        <v>128</v>
      </c>
      <c r="I65" s="57" t="s">
        <v>124</v>
      </c>
      <c r="J65" s="57" t="s">
        <v>124</v>
      </c>
      <c r="K65" s="57" t="s">
        <v>128</v>
      </c>
      <c r="L65" s="57" t="s">
        <v>128</v>
      </c>
      <c r="M65" s="57" t="s">
        <v>128</v>
      </c>
      <c r="N65" s="57" t="s">
        <v>128</v>
      </c>
      <c r="O65" s="57" t="s">
        <v>128</v>
      </c>
      <c r="P65" s="57" t="s">
        <v>128</v>
      </c>
      <c r="Q65" s="57" t="s">
        <v>128</v>
      </c>
      <c r="R65" s="57" t="s">
        <v>128</v>
      </c>
      <c r="S65" s="57" t="s">
        <v>128</v>
      </c>
      <c r="T65" s="57" t="s">
        <v>128</v>
      </c>
      <c r="U65" s="57" t="s">
        <v>128</v>
      </c>
      <c r="V65" s="57" t="s">
        <v>128</v>
      </c>
      <c r="W65" s="57" t="s">
        <v>128</v>
      </c>
      <c r="X65" s="57" t="s">
        <v>128</v>
      </c>
      <c r="Y65" s="57" t="s">
        <v>128</v>
      </c>
      <c r="Z65" s="57" t="s">
        <v>128</v>
      </c>
      <c r="AA65" s="57" t="s">
        <v>128</v>
      </c>
      <c r="AB65" s="57" t="s">
        <v>128</v>
      </c>
      <c r="AC65" s="57" t="s">
        <v>128</v>
      </c>
      <c r="AD65" s="57" t="s">
        <v>128</v>
      </c>
      <c r="AE65" s="57" t="s">
        <v>128</v>
      </c>
      <c r="AF65" s="57" t="s">
        <v>128</v>
      </c>
      <c r="AG65" s="32" t="s">
        <v>53</v>
      </c>
      <c r="AH65" s="29">
        <f t="shared" si="0"/>
        <v>1.6333333333333333</v>
      </c>
      <c r="AI65" s="33" t="s">
        <v>85</v>
      </c>
    </row>
    <row r="66" spans="1:35" ht="14.25" thickBot="1" thickTop="1">
      <c r="A66" s="31">
        <v>58</v>
      </c>
      <c r="B66" s="56" t="s">
        <v>124</v>
      </c>
      <c r="C66" s="57" t="s">
        <v>124</v>
      </c>
      <c r="D66" s="57" t="s">
        <v>129</v>
      </c>
      <c r="E66" s="57" t="s">
        <v>124</v>
      </c>
      <c r="F66" s="57" t="s">
        <v>130</v>
      </c>
      <c r="G66" s="57" t="s">
        <v>128</v>
      </c>
      <c r="H66" s="57" t="s">
        <v>124</v>
      </c>
      <c r="I66" s="57" t="s">
        <v>129</v>
      </c>
      <c r="J66" s="57" t="s">
        <v>124</v>
      </c>
      <c r="K66" s="57" t="s">
        <v>129</v>
      </c>
      <c r="L66" s="57" t="s">
        <v>129</v>
      </c>
      <c r="M66" s="57" t="s">
        <v>129</v>
      </c>
      <c r="N66" s="57" t="s">
        <v>129</v>
      </c>
      <c r="O66" s="57" t="s">
        <v>129</v>
      </c>
      <c r="P66" s="57" t="s">
        <v>129</v>
      </c>
      <c r="Q66" s="57" t="s">
        <v>129</v>
      </c>
      <c r="R66" s="57" t="s">
        <v>129</v>
      </c>
      <c r="S66" s="57" t="s">
        <v>129</v>
      </c>
      <c r="T66" s="57" t="s">
        <v>129</v>
      </c>
      <c r="U66" s="57" t="s">
        <v>129</v>
      </c>
      <c r="V66" s="57" t="s">
        <v>129</v>
      </c>
      <c r="W66" s="57" t="s">
        <v>129</v>
      </c>
      <c r="X66" s="57" t="s">
        <v>129</v>
      </c>
      <c r="Y66" s="57" t="s">
        <v>129</v>
      </c>
      <c r="Z66" s="57" t="s">
        <v>129</v>
      </c>
      <c r="AA66" s="57" t="s">
        <v>129</v>
      </c>
      <c r="AB66" s="57" t="s">
        <v>129</v>
      </c>
      <c r="AC66" s="57" t="s">
        <v>129</v>
      </c>
      <c r="AD66" s="57" t="s">
        <v>129</v>
      </c>
      <c r="AE66" s="57" t="s">
        <v>129</v>
      </c>
      <c r="AF66" s="57" t="s">
        <v>129</v>
      </c>
      <c r="AG66" s="32" t="s">
        <v>36</v>
      </c>
      <c r="AH66" s="29">
        <f t="shared" si="0"/>
        <v>2.6</v>
      </c>
      <c r="AI66" s="33" t="s">
        <v>86</v>
      </c>
    </row>
    <row r="67" spans="1:35" ht="14.25" thickBot="1" thickTop="1">
      <c r="A67" s="31">
        <v>59</v>
      </c>
      <c r="B67" s="56" t="s">
        <v>128</v>
      </c>
      <c r="C67" s="57" t="s">
        <v>128</v>
      </c>
      <c r="D67" s="57" t="s">
        <v>125</v>
      </c>
      <c r="E67" s="57" t="s">
        <v>130</v>
      </c>
      <c r="F67" s="57" t="s">
        <v>130</v>
      </c>
      <c r="G67" s="57" t="s">
        <v>129</v>
      </c>
      <c r="H67" s="57" t="s">
        <v>128</v>
      </c>
      <c r="I67" s="57" t="s">
        <v>129</v>
      </c>
      <c r="J67" s="57" t="s">
        <v>124</v>
      </c>
      <c r="K67" s="57" t="s">
        <v>129</v>
      </c>
      <c r="L67" s="57" t="s">
        <v>129</v>
      </c>
      <c r="M67" s="57" t="s">
        <v>129</v>
      </c>
      <c r="N67" s="57" t="s">
        <v>129</v>
      </c>
      <c r="O67" s="57" t="s">
        <v>129</v>
      </c>
      <c r="P67" s="57" t="s">
        <v>129</v>
      </c>
      <c r="Q67" s="57" t="s">
        <v>129</v>
      </c>
      <c r="R67" s="57" t="s">
        <v>129</v>
      </c>
      <c r="S67" s="57" t="s">
        <v>129</v>
      </c>
      <c r="T67" s="57" t="s">
        <v>129</v>
      </c>
      <c r="U67" s="57" t="s">
        <v>129</v>
      </c>
      <c r="V67" s="57" t="s">
        <v>129</v>
      </c>
      <c r="W67" s="57" t="s">
        <v>129</v>
      </c>
      <c r="X67" s="57" t="s">
        <v>129</v>
      </c>
      <c r="Y67" s="57" t="s">
        <v>129</v>
      </c>
      <c r="Z67" s="57" t="s">
        <v>129</v>
      </c>
      <c r="AA67" s="57" t="s">
        <v>129</v>
      </c>
      <c r="AB67" s="57" t="s">
        <v>129</v>
      </c>
      <c r="AC67" s="57" t="s">
        <v>129</v>
      </c>
      <c r="AD67" s="57" t="s">
        <v>129</v>
      </c>
      <c r="AE67" s="57" t="s">
        <v>129</v>
      </c>
      <c r="AF67" s="57" t="s">
        <v>129</v>
      </c>
      <c r="AG67" s="32" t="s">
        <v>29</v>
      </c>
      <c r="AH67" s="29">
        <f t="shared" si="0"/>
        <v>2.8333333333333335</v>
      </c>
      <c r="AI67" s="33" t="s">
        <v>87</v>
      </c>
    </row>
    <row r="68" spans="1:35" ht="14.25" thickBot="1" thickTop="1">
      <c r="A68" s="31">
        <v>60</v>
      </c>
      <c r="B68" s="56" t="s">
        <v>128</v>
      </c>
      <c r="C68" s="57" t="s">
        <v>125</v>
      </c>
      <c r="D68" s="57" t="s">
        <v>129</v>
      </c>
      <c r="E68" s="57" t="s">
        <v>130</v>
      </c>
      <c r="F68" s="57" t="s">
        <v>130</v>
      </c>
      <c r="G68" s="57" t="s">
        <v>130</v>
      </c>
      <c r="H68" s="57" t="s">
        <v>130</v>
      </c>
      <c r="I68" s="57" t="s">
        <v>128</v>
      </c>
      <c r="J68" s="57" t="s">
        <v>130</v>
      </c>
      <c r="K68" s="57" t="s">
        <v>129</v>
      </c>
      <c r="L68" s="57" t="s">
        <v>129</v>
      </c>
      <c r="M68" s="57" t="s">
        <v>129</v>
      </c>
      <c r="N68" s="57" t="s">
        <v>129</v>
      </c>
      <c r="O68" s="57" t="s">
        <v>129</v>
      </c>
      <c r="P68" s="57" t="s">
        <v>129</v>
      </c>
      <c r="Q68" s="57" t="s">
        <v>129</v>
      </c>
      <c r="R68" s="57" t="s">
        <v>129</v>
      </c>
      <c r="S68" s="57" t="s">
        <v>129</v>
      </c>
      <c r="T68" s="57" t="s">
        <v>129</v>
      </c>
      <c r="U68" s="57" t="s">
        <v>129</v>
      </c>
      <c r="V68" s="57" t="s">
        <v>129</v>
      </c>
      <c r="W68" s="57" t="s">
        <v>129</v>
      </c>
      <c r="X68" s="57" t="s">
        <v>129</v>
      </c>
      <c r="Y68" s="57" t="s">
        <v>129</v>
      </c>
      <c r="Z68" s="57" t="s">
        <v>129</v>
      </c>
      <c r="AA68" s="57" t="s">
        <v>129</v>
      </c>
      <c r="AB68" s="57" t="s">
        <v>129</v>
      </c>
      <c r="AC68" s="57" t="s">
        <v>129</v>
      </c>
      <c r="AD68" s="57" t="s">
        <v>129</v>
      </c>
      <c r="AE68" s="57" t="s">
        <v>129</v>
      </c>
      <c r="AF68" s="57" t="s">
        <v>129</v>
      </c>
      <c r="AG68" s="32" t="s">
        <v>29</v>
      </c>
      <c r="AH68" s="29">
        <f t="shared" si="0"/>
        <v>3.066666666666667</v>
      </c>
      <c r="AI68" s="33" t="s">
        <v>88</v>
      </c>
    </row>
    <row r="69" spans="1:35" ht="14.25" thickBot="1" thickTop="1">
      <c r="A69" s="31">
        <v>61</v>
      </c>
      <c r="B69" s="56" t="s">
        <v>124</v>
      </c>
      <c r="C69" s="57" t="s">
        <v>125</v>
      </c>
      <c r="D69" s="57" t="s">
        <v>125</v>
      </c>
      <c r="E69" s="57" t="s">
        <v>124</v>
      </c>
      <c r="F69" s="57" t="s">
        <v>124</v>
      </c>
      <c r="G69" s="57" t="s">
        <v>124</v>
      </c>
      <c r="H69" s="57" t="s">
        <v>125</v>
      </c>
      <c r="I69" s="57" t="s">
        <v>128</v>
      </c>
      <c r="J69" s="57" t="s">
        <v>124</v>
      </c>
      <c r="K69" s="57" t="s">
        <v>124</v>
      </c>
      <c r="L69" s="57" t="s">
        <v>124</v>
      </c>
      <c r="M69" s="57" t="s">
        <v>124</v>
      </c>
      <c r="N69" s="57" t="s">
        <v>124</v>
      </c>
      <c r="O69" s="57" t="s">
        <v>124</v>
      </c>
      <c r="P69" s="57" t="s">
        <v>124</v>
      </c>
      <c r="Q69" s="57" t="s">
        <v>124</v>
      </c>
      <c r="R69" s="57" t="s">
        <v>124</v>
      </c>
      <c r="S69" s="57" t="s">
        <v>124</v>
      </c>
      <c r="T69" s="57" t="s">
        <v>124</v>
      </c>
      <c r="U69" s="57" t="s">
        <v>124</v>
      </c>
      <c r="V69" s="57" t="s">
        <v>124</v>
      </c>
      <c r="W69" s="57" t="s">
        <v>124</v>
      </c>
      <c r="X69" s="57" t="s">
        <v>124</v>
      </c>
      <c r="Y69" s="57" t="s">
        <v>124</v>
      </c>
      <c r="Z69" s="57" t="s">
        <v>124</v>
      </c>
      <c r="AA69" s="57" t="s">
        <v>124</v>
      </c>
      <c r="AB69" s="57" t="s">
        <v>124</v>
      </c>
      <c r="AC69" s="57" t="s">
        <v>124</v>
      </c>
      <c r="AD69" s="57" t="s">
        <v>124</v>
      </c>
      <c r="AE69" s="57" t="s">
        <v>124</v>
      </c>
      <c r="AF69" s="57" t="s">
        <v>124</v>
      </c>
      <c r="AG69" s="32" t="s">
        <v>47</v>
      </c>
      <c r="AH69" s="29">
        <f t="shared" si="0"/>
        <v>0.16666666666666666</v>
      </c>
      <c r="AI69" s="33" t="s">
        <v>89</v>
      </c>
    </row>
    <row r="70" spans="1:35" ht="14.25" thickBot="1" thickTop="1">
      <c r="A70" s="31">
        <v>62</v>
      </c>
      <c r="B70" s="56" t="s">
        <v>124</v>
      </c>
      <c r="C70" s="57" t="s">
        <v>124</v>
      </c>
      <c r="D70" s="57" t="s">
        <v>124</v>
      </c>
      <c r="E70" s="57" t="s">
        <v>124</v>
      </c>
      <c r="F70" s="57" t="s">
        <v>124</v>
      </c>
      <c r="G70" s="57" t="s">
        <v>124</v>
      </c>
      <c r="H70" s="57" t="s">
        <v>124</v>
      </c>
      <c r="I70" s="57" t="s">
        <v>124</v>
      </c>
      <c r="J70" s="57" t="s">
        <v>124</v>
      </c>
      <c r="K70" s="57" t="s">
        <v>124</v>
      </c>
      <c r="L70" s="57" t="s">
        <v>124</v>
      </c>
      <c r="M70" s="57" t="s">
        <v>124</v>
      </c>
      <c r="N70" s="57" t="s">
        <v>124</v>
      </c>
      <c r="O70" s="57" t="s">
        <v>124</v>
      </c>
      <c r="P70" s="57" t="s">
        <v>124</v>
      </c>
      <c r="Q70" s="57" t="s">
        <v>124</v>
      </c>
      <c r="R70" s="57" t="s">
        <v>124</v>
      </c>
      <c r="S70" s="57" t="s">
        <v>124</v>
      </c>
      <c r="T70" s="57" t="s">
        <v>124</v>
      </c>
      <c r="U70" s="57" t="s">
        <v>124</v>
      </c>
      <c r="V70" s="57" t="s">
        <v>124</v>
      </c>
      <c r="W70" s="57" t="s">
        <v>124</v>
      </c>
      <c r="X70" s="57" t="s">
        <v>124</v>
      </c>
      <c r="Y70" s="57" t="s">
        <v>124</v>
      </c>
      <c r="Z70" s="57" t="s">
        <v>124</v>
      </c>
      <c r="AA70" s="57" t="s">
        <v>124</v>
      </c>
      <c r="AB70" s="57" t="s">
        <v>124</v>
      </c>
      <c r="AC70" s="57" t="s">
        <v>124</v>
      </c>
      <c r="AD70" s="57" t="s">
        <v>124</v>
      </c>
      <c r="AE70" s="57" t="s">
        <v>124</v>
      </c>
      <c r="AF70" s="57" t="s">
        <v>124</v>
      </c>
      <c r="AG70" s="32" t="s">
        <v>47</v>
      </c>
      <c r="AH70" s="29">
        <f t="shared" si="0"/>
        <v>0</v>
      </c>
      <c r="AI70" s="33" t="s">
        <v>90</v>
      </c>
    </row>
    <row r="71" spans="1:35" ht="14.25" thickBot="1" thickTop="1">
      <c r="A71" s="31">
        <v>63</v>
      </c>
      <c r="B71" s="56" t="s">
        <v>128</v>
      </c>
      <c r="C71" s="57" t="s">
        <v>129</v>
      </c>
      <c r="D71" s="57" t="s">
        <v>124</v>
      </c>
      <c r="E71" s="57" t="s">
        <v>130</v>
      </c>
      <c r="F71" s="57" t="s">
        <v>130</v>
      </c>
      <c r="G71" s="57" t="s">
        <v>129</v>
      </c>
      <c r="H71" s="57" t="s">
        <v>129</v>
      </c>
      <c r="I71" s="57" t="s">
        <v>129</v>
      </c>
      <c r="J71" s="57" t="s">
        <v>130</v>
      </c>
      <c r="K71" s="57" t="s">
        <v>130</v>
      </c>
      <c r="L71" s="57" t="s">
        <v>130</v>
      </c>
      <c r="M71" s="57" t="s">
        <v>130</v>
      </c>
      <c r="N71" s="57" t="s">
        <v>130</v>
      </c>
      <c r="O71" s="57" t="s">
        <v>130</v>
      </c>
      <c r="P71" s="57" t="s">
        <v>130</v>
      </c>
      <c r="Q71" s="57" t="s">
        <v>130</v>
      </c>
      <c r="R71" s="57" t="s">
        <v>130</v>
      </c>
      <c r="S71" s="57" t="s">
        <v>130</v>
      </c>
      <c r="T71" s="57" t="s">
        <v>130</v>
      </c>
      <c r="U71" s="57" t="s">
        <v>130</v>
      </c>
      <c r="V71" s="57" t="s">
        <v>130</v>
      </c>
      <c r="W71" s="57" t="s">
        <v>130</v>
      </c>
      <c r="X71" s="57" t="s">
        <v>130</v>
      </c>
      <c r="Y71" s="57" t="s">
        <v>130</v>
      </c>
      <c r="Z71" s="57" t="s">
        <v>130</v>
      </c>
      <c r="AA71" s="57" t="s">
        <v>130</v>
      </c>
      <c r="AB71" s="57" t="s">
        <v>130</v>
      </c>
      <c r="AC71" s="57" t="s">
        <v>130</v>
      </c>
      <c r="AD71" s="57" t="s">
        <v>130</v>
      </c>
      <c r="AE71" s="57" t="s">
        <v>130</v>
      </c>
      <c r="AF71" s="57" t="s">
        <v>130</v>
      </c>
      <c r="AG71" s="32" t="s">
        <v>26</v>
      </c>
      <c r="AH71" s="29">
        <f t="shared" si="0"/>
        <v>3.7333333333333334</v>
      </c>
      <c r="AI71" s="33" t="s">
        <v>91</v>
      </c>
    </row>
    <row r="72" spans="1:35" ht="14.25" thickBot="1" thickTop="1">
      <c r="A72" s="31">
        <v>64</v>
      </c>
      <c r="B72" s="56" t="s">
        <v>125</v>
      </c>
      <c r="C72" s="57" t="s">
        <v>129</v>
      </c>
      <c r="D72" s="57" t="s">
        <v>130</v>
      </c>
      <c r="E72" s="57" t="s">
        <v>128</v>
      </c>
      <c r="F72" s="57" t="s">
        <v>130</v>
      </c>
      <c r="G72" s="57" t="s">
        <v>130</v>
      </c>
      <c r="H72" s="57" t="s">
        <v>130</v>
      </c>
      <c r="I72" s="57" t="s">
        <v>129</v>
      </c>
      <c r="J72" s="57" t="s">
        <v>128</v>
      </c>
      <c r="K72" s="57" t="s">
        <v>130</v>
      </c>
      <c r="L72" s="57" t="s">
        <v>130</v>
      </c>
      <c r="M72" s="57" t="s">
        <v>130</v>
      </c>
      <c r="N72" s="57" t="s">
        <v>130</v>
      </c>
      <c r="O72" s="57" t="s">
        <v>130</v>
      </c>
      <c r="P72" s="57" t="s">
        <v>130</v>
      </c>
      <c r="Q72" s="57" t="s">
        <v>130</v>
      </c>
      <c r="R72" s="57" t="s">
        <v>130</v>
      </c>
      <c r="S72" s="57" t="s">
        <v>130</v>
      </c>
      <c r="T72" s="57" t="s">
        <v>130</v>
      </c>
      <c r="U72" s="57" t="s">
        <v>130</v>
      </c>
      <c r="V72" s="57" t="s">
        <v>130</v>
      </c>
      <c r="W72" s="57" t="s">
        <v>130</v>
      </c>
      <c r="X72" s="57" t="s">
        <v>130</v>
      </c>
      <c r="Y72" s="57" t="s">
        <v>130</v>
      </c>
      <c r="Z72" s="57" t="s">
        <v>130</v>
      </c>
      <c r="AA72" s="57" t="s">
        <v>130</v>
      </c>
      <c r="AB72" s="57" t="s">
        <v>130</v>
      </c>
      <c r="AC72" s="57" t="s">
        <v>130</v>
      </c>
      <c r="AD72" s="57" t="s">
        <v>130</v>
      </c>
      <c r="AE72" s="57" t="s">
        <v>130</v>
      </c>
      <c r="AF72" s="57" t="s">
        <v>130</v>
      </c>
      <c r="AG72" s="32" t="s">
        <v>32</v>
      </c>
      <c r="AH72" s="29">
        <f t="shared" si="0"/>
        <v>3.8</v>
      </c>
      <c r="AI72" s="33" t="s">
        <v>92</v>
      </c>
    </row>
    <row r="73" spans="1:35" ht="14.25" thickBot="1" thickTop="1">
      <c r="A73" s="31">
        <v>65</v>
      </c>
      <c r="B73" s="56" t="s">
        <v>125</v>
      </c>
      <c r="C73" s="57" t="s">
        <v>128</v>
      </c>
      <c r="D73" s="57" t="s">
        <v>125</v>
      </c>
      <c r="E73" s="57" t="s">
        <v>124</v>
      </c>
      <c r="F73" s="57" t="s">
        <v>124</v>
      </c>
      <c r="G73" s="57" t="s">
        <v>124</v>
      </c>
      <c r="H73" s="57" t="s">
        <v>124</v>
      </c>
      <c r="I73" s="57" t="s">
        <v>125</v>
      </c>
      <c r="J73" s="57" t="s">
        <v>124</v>
      </c>
      <c r="K73" s="57" t="s">
        <v>125</v>
      </c>
      <c r="L73" s="57" t="s">
        <v>125</v>
      </c>
      <c r="M73" s="57" t="s">
        <v>125</v>
      </c>
      <c r="N73" s="57" t="s">
        <v>125</v>
      </c>
      <c r="O73" s="57" t="s">
        <v>125</v>
      </c>
      <c r="P73" s="57" t="s">
        <v>125</v>
      </c>
      <c r="Q73" s="57" t="s">
        <v>125</v>
      </c>
      <c r="R73" s="57" t="s">
        <v>125</v>
      </c>
      <c r="S73" s="57" t="s">
        <v>125</v>
      </c>
      <c r="T73" s="57" t="s">
        <v>125</v>
      </c>
      <c r="U73" s="57" t="s">
        <v>125</v>
      </c>
      <c r="V73" s="57" t="s">
        <v>125</v>
      </c>
      <c r="W73" s="57" t="s">
        <v>125</v>
      </c>
      <c r="X73" s="57" t="s">
        <v>125</v>
      </c>
      <c r="Y73" s="57" t="s">
        <v>125</v>
      </c>
      <c r="Z73" s="57" t="s">
        <v>125</v>
      </c>
      <c r="AA73" s="57" t="s">
        <v>125</v>
      </c>
      <c r="AB73" s="57" t="s">
        <v>125</v>
      </c>
      <c r="AC73" s="57" t="s">
        <v>125</v>
      </c>
      <c r="AD73" s="57" t="s">
        <v>125</v>
      </c>
      <c r="AE73" s="57" t="s">
        <v>125</v>
      </c>
      <c r="AF73" s="57" t="s">
        <v>125</v>
      </c>
      <c r="AG73" s="32" t="s">
        <v>47</v>
      </c>
      <c r="AH73" s="29">
        <f t="shared" si="0"/>
        <v>0.8666666666666667</v>
      </c>
      <c r="AI73" s="33" t="s">
        <v>93</v>
      </c>
    </row>
    <row r="74" spans="1:35" ht="14.25" thickBot="1" thickTop="1">
      <c r="A74" s="31">
        <v>66</v>
      </c>
      <c r="B74" s="56" t="s">
        <v>125</v>
      </c>
      <c r="C74" s="57" t="s">
        <v>124</v>
      </c>
      <c r="D74" s="57" t="s">
        <v>125</v>
      </c>
      <c r="E74" s="57" t="s">
        <v>124</v>
      </c>
      <c r="F74" s="57" t="s">
        <v>128</v>
      </c>
      <c r="G74" s="57" t="s">
        <v>124</v>
      </c>
      <c r="H74" s="57" t="s">
        <v>124</v>
      </c>
      <c r="I74" s="57" t="s">
        <v>125</v>
      </c>
      <c r="J74" s="57" t="s">
        <v>124</v>
      </c>
      <c r="K74" s="57" t="s">
        <v>125</v>
      </c>
      <c r="L74" s="57" t="s">
        <v>125</v>
      </c>
      <c r="M74" s="57" t="s">
        <v>125</v>
      </c>
      <c r="N74" s="57" t="s">
        <v>125</v>
      </c>
      <c r="O74" s="57" t="s">
        <v>125</v>
      </c>
      <c r="P74" s="57" t="s">
        <v>125</v>
      </c>
      <c r="Q74" s="57" t="s">
        <v>125</v>
      </c>
      <c r="R74" s="57" t="s">
        <v>125</v>
      </c>
      <c r="S74" s="57" t="s">
        <v>125</v>
      </c>
      <c r="T74" s="57" t="s">
        <v>125</v>
      </c>
      <c r="U74" s="57" t="s">
        <v>125</v>
      </c>
      <c r="V74" s="57" t="s">
        <v>125</v>
      </c>
      <c r="W74" s="57" t="s">
        <v>125</v>
      </c>
      <c r="X74" s="57" t="s">
        <v>125</v>
      </c>
      <c r="Y74" s="57" t="s">
        <v>125</v>
      </c>
      <c r="Z74" s="57" t="s">
        <v>125</v>
      </c>
      <c r="AA74" s="57" t="s">
        <v>125</v>
      </c>
      <c r="AB74" s="57" t="s">
        <v>125</v>
      </c>
      <c r="AC74" s="57" t="s">
        <v>125</v>
      </c>
      <c r="AD74" s="57" t="s">
        <v>125</v>
      </c>
      <c r="AE74" s="57" t="s">
        <v>125</v>
      </c>
      <c r="AF74" s="57" t="s">
        <v>125</v>
      </c>
      <c r="AG74" s="32" t="s">
        <v>40</v>
      </c>
      <c r="AH74" s="29">
        <f aca="true" t="shared" si="1" ref="AH74:AH83">(COUNTIF(C74:AF74,"B")*1+COUNTIF(C74:AF74,"c")*2+COUNTIF(C74:AF74,"d")*3+COUNTIF(C74:AF74,"e")*4)/(COUNTA(C74:AF74))</f>
        <v>0.8666666666666667</v>
      </c>
      <c r="AI74" s="33" t="s">
        <v>94</v>
      </c>
    </row>
    <row r="75" spans="1:35" ht="14.25" thickBot="1" thickTop="1">
      <c r="A75" s="31">
        <v>67</v>
      </c>
      <c r="B75" s="56" t="s">
        <v>125</v>
      </c>
      <c r="C75" s="57" t="s">
        <v>128</v>
      </c>
      <c r="D75" s="57" t="s">
        <v>124</v>
      </c>
      <c r="E75" s="57" t="s">
        <v>128</v>
      </c>
      <c r="F75" s="57" t="s">
        <v>124</v>
      </c>
      <c r="G75" s="57" t="s">
        <v>128</v>
      </c>
      <c r="H75" s="57" t="s">
        <v>124</v>
      </c>
      <c r="I75" s="57" t="s">
        <v>128</v>
      </c>
      <c r="J75" s="57" t="s">
        <v>124</v>
      </c>
      <c r="K75" s="57" t="s">
        <v>128</v>
      </c>
      <c r="L75" s="57" t="s">
        <v>128</v>
      </c>
      <c r="M75" s="57" t="s">
        <v>128</v>
      </c>
      <c r="N75" s="57" t="s">
        <v>128</v>
      </c>
      <c r="O75" s="57" t="s">
        <v>128</v>
      </c>
      <c r="P75" s="57" t="s">
        <v>128</v>
      </c>
      <c r="Q75" s="57" t="s">
        <v>128</v>
      </c>
      <c r="R75" s="57" t="s">
        <v>128</v>
      </c>
      <c r="S75" s="57" t="s">
        <v>128</v>
      </c>
      <c r="T75" s="57" t="s">
        <v>128</v>
      </c>
      <c r="U75" s="57" t="s">
        <v>128</v>
      </c>
      <c r="V75" s="57" t="s">
        <v>128</v>
      </c>
      <c r="W75" s="57" t="s">
        <v>128</v>
      </c>
      <c r="X75" s="57" t="s">
        <v>128</v>
      </c>
      <c r="Y75" s="57" t="s">
        <v>128</v>
      </c>
      <c r="Z75" s="57" t="s">
        <v>128</v>
      </c>
      <c r="AA75" s="57" t="s">
        <v>128</v>
      </c>
      <c r="AB75" s="57" t="s">
        <v>128</v>
      </c>
      <c r="AC75" s="57" t="s">
        <v>128</v>
      </c>
      <c r="AD75" s="57" t="s">
        <v>128</v>
      </c>
      <c r="AE75" s="57" t="s">
        <v>128</v>
      </c>
      <c r="AF75" s="57" t="s">
        <v>128</v>
      </c>
      <c r="AG75" s="32" t="s">
        <v>47</v>
      </c>
      <c r="AH75" s="29">
        <f t="shared" si="1"/>
        <v>1.7333333333333334</v>
      </c>
      <c r="AI75" s="33" t="s">
        <v>95</v>
      </c>
    </row>
    <row r="76" spans="1:35" ht="14.25" thickBot="1" thickTop="1">
      <c r="A76" s="31">
        <v>68</v>
      </c>
      <c r="B76" s="56" t="s">
        <v>128</v>
      </c>
      <c r="C76" s="57" t="s">
        <v>129</v>
      </c>
      <c r="D76" s="57" t="s">
        <v>125</v>
      </c>
      <c r="E76" s="57" t="s">
        <v>130</v>
      </c>
      <c r="F76" s="57" t="s">
        <v>130</v>
      </c>
      <c r="G76" s="57" t="s">
        <v>129</v>
      </c>
      <c r="H76" s="57" t="s">
        <v>129</v>
      </c>
      <c r="I76" s="57" t="s">
        <v>128</v>
      </c>
      <c r="J76" s="57" t="s">
        <v>129</v>
      </c>
      <c r="K76" s="57" t="s">
        <v>129</v>
      </c>
      <c r="L76" s="57" t="s">
        <v>129</v>
      </c>
      <c r="M76" s="57" t="s">
        <v>129</v>
      </c>
      <c r="N76" s="57" t="s">
        <v>129</v>
      </c>
      <c r="O76" s="57" t="s">
        <v>129</v>
      </c>
      <c r="P76" s="57" t="s">
        <v>129</v>
      </c>
      <c r="Q76" s="57" t="s">
        <v>129</v>
      </c>
      <c r="R76" s="57" t="s">
        <v>129</v>
      </c>
      <c r="S76" s="57" t="s">
        <v>129</v>
      </c>
      <c r="T76" s="57" t="s">
        <v>129</v>
      </c>
      <c r="U76" s="57" t="s">
        <v>129</v>
      </c>
      <c r="V76" s="57" t="s">
        <v>129</v>
      </c>
      <c r="W76" s="57" t="s">
        <v>129</v>
      </c>
      <c r="X76" s="57" t="s">
        <v>129</v>
      </c>
      <c r="Y76" s="57" t="s">
        <v>129</v>
      </c>
      <c r="Z76" s="57" t="s">
        <v>129</v>
      </c>
      <c r="AA76" s="57" t="s">
        <v>129</v>
      </c>
      <c r="AB76" s="57" t="s">
        <v>129</v>
      </c>
      <c r="AC76" s="57" t="s">
        <v>129</v>
      </c>
      <c r="AD76" s="57" t="s">
        <v>129</v>
      </c>
      <c r="AE76" s="57" t="s">
        <v>129</v>
      </c>
      <c r="AF76" s="57" t="s">
        <v>129</v>
      </c>
      <c r="AG76" s="32" t="s">
        <v>29</v>
      </c>
      <c r="AH76" s="29">
        <f t="shared" si="1"/>
        <v>2.966666666666667</v>
      </c>
      <c r="AI76" s="33" t="s">
        <v>96</v>
      </c>
    </row>
    <row r="77" spans="1:35" ht="14.25" thickBot="1" thickTop="1">
      <c r="A77" s="31">
        <v>69</v>
      </c>
      <c r="B77" s="56" t="s">
        <v>125</v>
      </c>
      <c r="C77" s="57" t="s">
        <v>129</v>
      </c>
      <c r="D77" s="57" t="s">
        <v>128</v>
      </c>
      <c r="E77" s="57" t="s">
        <v>130</v>
      </c>
      <c r="F77" s="57" t="s">
        <v>128</v>
      </c>
      <c r="G77" s="57" t="s">
        <v>124</v>
      </c>
      <c r="H77" s="57" t="s">
        <v>129</v>
      </c>
      <c r="I77" s="57" t="s">
        <v>129</v>
      </c>
      <c r="J77" s="57" t="s">
        <v>129</v>
      </c>
      <c r="K77" s="57" t="s">
        <v>129</v>
      </c>
      <c r="L77" s="57" t="s">
        <v>129</v>
      </c>
      <c r="M77" s="57" t="s">
        <v>129</v>
      </c>
      <c r="N77" s="57" t="s">
        <v>129</v>
      </c>
      <c r="O77" s="57" t="s">
        <v>129</v>
      </c>
      <c r="P77" s="57" t="s">
        <v>129</v>
      </c>
      <c r="Q77" s="57" t="s">
        <v>129</v>
      </c>
      <c r="R77" s="57" t="s">
        <v>129</v>
      </c>
      <c r="S77" s="57" t="s">
        <v>129</v>
      </c>
      <c r="T77" s="57" t="s">
        <v>129</v>
      </c>
      <c r="U77" s="57" t="s">
        <v>129</v>
      </c>
      <c r="V77" s="57" t="s">
        <v>129</v>
      </c>
      <c r="W77" s="57" t="s">
        <v>129</v>
      </c>
      <c r="X77" s="57" t="s">
        <v>129</v>
      </c>
      <c r="Y77" s="57" t="s">
        <v>129</v>
      </c>
      <c r="Z77" s="57" t="s">
        <v>129</v>
      </c>
      <c r="AA77" s="57" t="s">
        <v>129</v>
      </c>
      <c r="AB77" s="57" t="s">
        <v>129</v>
      </c>
      <c r="AC77" s="57" t="s">
        <v>129</v>
      </c>
      <c r="AD77" s="57" t="s">
        <v>129</v>
      </c>
      <c r="AE77" s="57" t="s">
        <v>129</v>
      </c>
      <c r="AF77" s="57" t="s">
        <v>129</v>
      </c>
      <c r="AG77" s="32" t="s">
        <v>47</v>
      </c>
      <c r="AH77" s="29">
        <f t="shared" si="1"/>
        <v>2.8666666666666667</v>
      </c>
      <c r="AI77" s="33" t="s">
        <v>97</v>
      </c>
    </row>
    <row r="78" spans="1:35" ht="14.25" thickBot="1" thickTop="1">
      <c r="A78" s="31">
        <v>70</v>
      </c>
      <c r="B78" s="56" t="s">
        <v>128</v>
      </c>
      <c r="C78" s="57" t="s">
        <v>128</v>
      </c>
      <c r="D78" s="57" t="s">
        <v>125</v>
      </c>
      <c r="E78" s="57" t="s">
        <v>128</v>
      </c>
      <c r="F78" s="57" t="s">
        <v>128</v>
      </c>
      <c r="G78" s="57" t="s">
        <v>124</v>
      </c>
      <c r="H78" s="57" t="s">
        <v>124</v>
      </c>
      <c r="I78" s="57" t="s">
        <v>124</v>
      </c>
      <c r="J78" s="57" t="s">
        <v>124</v>
      </c>
      <c r="K78" s="57" t="s">
        <v>125</v>
      </c>
      <c r="L78" s="57" t="s">
        <v>125</v>
      </c>
      <c r="M78" s="57" t="s">
        <v>125</v>
      </c>
      <c r="N78" s="57" t="s">
        <v>125</v>
      </c>
      <c r="O78" s="57" t="s">
        <v>125</v>
      </c>
      <c r="P78" s="57" t="s">
        <v>125</v>
      </c>
      <c r="Q78" s="57" t="s">
        <v>125</v>
      </c>
      <c r="R78" s="57" t="s">
        <v>125</v>
      </c>
      <c r="S78" s="57" t="s">
        <v>125</v>
      </c>
      <c r="T78" s="57" t="s">
        <v>125</v>
      </c>
      <c r="U78" s="57" t="s">
        <v>125</v>
      </c>
      <c r="V78" s="57" t="s">
        <v>125</v>
      </c>
      <c r="W78" s="57" t="s">
        <v>125</v>
      </c>
      <c r="X78" s="57" t="s">
        <v>125</v>
      </c>
      <c r="Y78" s="57" t="s">
        <v>125</v>
      </c>
      <c r="Z78" s="57" t="s">
        <v>125</v>
      </c>
      <c r="AA78" s="57" t="s">
        <v>125</v>
      </c>
      <c r="AB78" s="57" t="s">
        <v>125</v>
      </c>
      <c r="AC78" s="57" t="s">
        <v>125</v>
      </c>
      <c r="AD78" s="57" t="s">
        <v>125</v>
      </c>
      <c r="AE78" s="57" t="s">
        <v>125</v>
      </c>
      <c r="AF78" s="57" t="s">
        <v>125</v>
      </c>
      <c r="AG78" s="32" t="s">
        <v>53</v>
      </c>
      <c r="AH78" s="29">
        <f t="shared" si="1"/>
        <v>0.9666666666666667</v>
      </c>
      <c r="AI78" s="33" t="s">
        <v>98</v>
      </c>
    </row>
    <row r="79" spans="1:35" ht="14.25" thickBot="1" thickTop="1">
      <c r="A79" s="31">
        <v>71</v>
      </c>
      <c r="B79" s="56" t="s">
        <v>128</v>
      </c>
      <c r="C79" s="57" t="s">
        <v>129</v>
      </c>
      <c r="D79" s="57" t="s">
        <v>125</v>
      </c>
      <c r="E79" s="57" t="s">
        <v>130</v>
      </c>
      <c r="F79" s="57" t="s">
        <v>130</v>
      </c>
      <c r="G79" s="57" t="s">
        <v>129</v>
      </c>
      <c r="H79" s="57" t="s">
        <v>129</v>
      </c>
      <c r="I79" s="57" t="s">
        <v>128</v>
      </c>
      <c r="J79" s="57" t="s">
        <v>124</v>
      </c>
      <c r="K79" s="57" t="s">
        <v>130</v>
      </c>
      <c r="L79" s="57" t="s">
        <v>130</v>
      </c>
      <c r="M79" s="57" t="s">
        <v>130</v>
      </c>
      <c r="N79" s="57" t="s">
        <v>130</v>
      </c>
      <c r="O79" s="57" t="s">
        <v>130</v>
      </c>
      <c r="P79" s="57" t="s">
        <v>130</v>
      </c>
      <c r="Q79" s="57" t="s">
        <v>130</v>
      </c>
      <c r="R79" s="57" t="s">
        <v>130</v>
      </c>
      <c r="S79" s="57" t="s">
        <v>130</v>
      </c>
      <c r="T79" s="57" t="s">
        <v>130</v>
      </c>
      <c r="U79" s="57" t="s">
        <v>130</v>
      </c>
      <c r="V79" s="57" t="s">
        <v>130</v>
      </c>
      <c r="W79" s="57" t="s">
        <v>130</v>
      </c>
      <c r="X79" s="57" t="s">
        <v>130</v>
      </c>
      <c r="Y79" s="57" t="s">
        <v>130</v>
      </c>
      <c r="Z79" s="57" t="s">
        <v>130</v>
      </c>
      <c r="AA79" s="57" t="s">
        <v>130</v>
      </c>
      <c r="AB79" s="57" t="s">
        <v>130</v>
      </c>
      <c r="AC79" s="57" t="s">
        <v>130</v>
      </c>
      <c r="AD79" s="57" t="s">
        <v>130</v>
      </c>
      <c r="AE79" s="57" t="s">
        <v>130</v>
      </c>
      <c r="AF79" s="57" t="s">
        <v>130</v>
      </c>
      <c r="AG79" s="32" t="s">
        <v>32</v>
      </c>
      <c r="AH79" s="29">
        <f t="shared" si="1"/>
        <v>3.6</v>
      </c>
      <c r="AI79" s="33" t="s">
        <v>99</v>
      </c>
    </row>
    <row r="80" spans="1:35" ht="14.25" thickBot="1" thickTop="1">
      <c r="A80" s="31">
        <v>72</v>
      </c>
      <c r="B80" s="56" t="s">
        <v>125</v>
      </c>
      <c r="C80" s="57" t="s">
        <v>128</v>
      </c>
      <c r="D80" s="57" t="s">
        <v>124</v>
      </c>
      <c r="E80" s="57" t="s">
        <v>124</v>
      </c>
      <c r="F80" s="57" t="s">
        <v>124</v>
      </c>
      <c r="G80" s="57" t="s">
        <v>124</v>
      </c>
      <c r="H80" s="57" t="s">
        <v>124</v>
      </c>
      <c r="I80" s="57" t="s">
        <v>125</v>
      </c>
      <c r="J80" s="57" t="s">
        <v>124</v>
      </c>
      <c r="K80" s="57" t="s">
        <v>125</v>
      </c>
      <c r="L80" s="57" t="s">
        <v>125</v>
      </c>
      <c r="M80" s="57" t="s">
        <v>125</v>
      </c>
      <c r="N80" s="57" t="s">
        <v>125</v>
      </c>
      <c r="O80" s="57" t="s">
        <v>125</v>
      </c>
      <c r="P80" s="57" t="s">
        <v>125</v>
      </c>
      <c r="Q80" s="57" t="s">
        <v>125</v>
      </c>
      <c r="R80" s="57" t="s">
        <v>125</v>
      </c>
      <c r="S80" s="57" t="s">
        <v>125</v>
      </c>
      <c r="T80" s="57" t="s">
        <v>125</v>
      </c>
      <c r="U80" s="57" t="s">
        <v>125</v>
      </c>
      <c r="V80" s="57" t="s">
        <v>125</v>
      </c>
      <c r="W80" s="57" t="s">
        <v>125</v>
      </c>
      <c r="X80" s="57" t="s">
        <v>125</v>
      </c>
      <c r="Y80" s="57" t="s">
        <v>125</v>
      </c>
      <c r="Z80" s="57" t="s">
        <v>125</v>
      </c>
      <c r="AA80" s="57" t="s">
        <v>125</v>
      </c>
      <c r="AB80" s="57" t="s">
        <v>125</v>
      </c>
      <c r="AC80" s="57" t="s">
        <v>125</v>
      </c>
      <c r="AD80" s="57" t="s">
        <v>125</v>
      </c>
      <c r="AE80" s="57" t="s">
        <v>125</v>
      </c>
      <c r="AF80" s="57" t="s">
        <v>125</v>
      </c>
      <c r="AG80" s="32" t="s">
        <v>53</v>
      </c>
      <c r="AH80" s="29">
        <f t="shared" si="1"/>
        <v>0.8333333333333334</v>
      </c>
      <c r="AI80" s="33" t="s">
        <v>100</v>
      </c>
    </row>
    <row r="81" spans="1:35" ht="14.25" thickBot="1" thickTop="1">
      <c r="A81" s="31">
        <v>73</v>
      </c>
      <c r="B81" s="56" t="s">
        <v>124</v>
      </c>
      <c r="C81" s="57" t="s">
        <v>124</v>
      </c>
      <c r="D81" s="57" t="s">
        <v>124</v>
      </c>
      <c r="E81" s="57" t="s">
        <v>124</v>
      </c>
      <c r="F81" s="57" t="s">
        <v>124</v>
      </c>
      <c r="G81" s="57" t="s">
        <v>124</v>
      </c>
      <c r="H81" s="57" t="s">
        <v>124</v>
      </c>
      <c r="I81" s="57" t="s">
        <v>124</v>
      </c>
      <c r="J81" s="57" t="s">
        <v>125</v>
      </c>
      <c r="K81" s="57" t="s">
        <v>124</v>
      </c>
      <c r="L81" s="57" t="s">
        <v>124</v>
      </c>
      <c r="M81" s="57" t="s">
        <v>124</v>
      </c>
      <c r="N81" s="57" t="s">
        <v>124</v>
      </c>
      <c r="O81" s="57" t="s">
        <v>124</v>
      </c>
      <c r="P81" s="57" t="s">
        <v>124</v>
      </c>
      <c r="Q81" s="57" t="s">
        <v>124</v>
      </c>
      <c r="R81" s="57" t="s">
        <v>124</v>
      </c>
      <c r="S81" s="57" t="s">
        <v>124</v>
      </c>
      <c r="T81" s="57" t="s">
        <v>124</v>
      </c>
      <c r="U81" s="57" t="s">
        <v>124</v>
      </c>
      <c r="V81" s="57" t="s">
        <v>124</v>
      </c>
      <c r="W81" s="57" t="s">
        <v>124</v>
      </c>
      <c r="X81" s="57" t="s">
        <v>124</v>
      </c>
      <c r="Y81" s="57" t="s">
        <v>124</v>
      </c>
      <c r="Z81" s="57" t="s">
        <v>124</v>
      </c>
      <c r="AA81" s="57" t="s">
        <v>124</v>
      </c>
      <c r="AB81" s="57" t="s">
        <v>124</v>
      </c>
      <c r="AC81" s="57" t="s">
        <v>124</v>
      </c>
      <c r="AD81" s="57" t="s">
        <v>124</v>
      </c>
      <c r="AE81" s="57" t="s">
        <v>124</v>
      </c>
      <c r="AF81" s="57" t="s">
        <v>124</v>
      </c>
      <c r="AG81" s="32" t="s">
        <v>36</v>
      </c>
      <c r="AH81" s="29">
        <f t="shared" si="1"/>
        <v>0.03333333333333333</v>
      </c>
      <c r="AI81" s="33" t="s">
        <v>101</v>
      </c>
    </row>
    <row r="82" spans="1:35" ht="14.25" thickBot="1" thickTop="1">
      <c r="A82" s="31">
        <v>74</v>
      </c>
      <c r="B82" s="56" t="s">
        <v>128</v>
      </c>
      <c r="C82" s="57" t="s">
        <v>129</v>
      </c>
      <c r="D82" s="57" t="s">
        <v>125</v>
      </c>
      <c r="E82" s="57" t="s">
        <v>129</v>
      </c>
      <c r="F82" s="57" t="s">
        <v>130</v>
      </c>
      <c r="G82" s="57" t="s">
        <v>130</v>
      </c>
      <c r="H82" s="57" t="s">
        <v>130</v>
      </c>
      <c r="I82" s="57" t="s">
        <v>129</v>
      </c>
      <c r="J82" s="57" t="s">
        <v>130</v>
      </c>
      <c r="K82" s="57" t="s">
        <v>129</v>
      </c>
      <c r="L82" s="57" t="s">
        <v>129</v>
      </c>
      <c r="M82" s="57" t="s">
        <v>129</v>
      </c>
      <c r="N82" s="57" t="s">
        <v>129</v>
      </c>
      <c r="O82" s="57" t="s">
        <v>129</v>
      </c>
      <c r="P82" s="57" t="s">
        <v>129</v>
      </c>
      <c r="Q82" s="57" t="s">
        <v>129</v>
      </c>
      <c r="R82" s="57" t="s">
        <v>129</v>
      </c>
      <c r="S82" s="57" t="s">
        <v>129</v>
      </c>
      <c r="T82" s="57" t="s">
        <v>129</v>
      </c>
      <c r="U82" s="57" t="s">
        <v>129</v>
      </c>
      <c r="V82" s="57" t="s">
        <v>129</v>
      </c>
      <c r="W82" s="57" t="s">
        <v>129</v>
      </c>
      <c r="X82" s="57" t="s">
        <v>129</v>
      </c>
      <c r="Y82" s="57" t="s">
        <v>129</v>
      </c>
      <c r="Z82" s="57" t="s">
        <v>129</v>
      </c>
      <c r="AA82" s="57" t="s">
        <v>129</v>
      </c>
      <c r="AB82" s="57" t="s">
        <v>129</v>
      </c>
      <c r="AC82" s="57" t="s">
        <v>129</v>
      </c>
      <c r="AD82" s="57" t="s">
        <v>129</v>
      </c>
      <c r="AE82" s="57" t="s">
        <v>129</v>
      </c>
      <c r="AF82" s="57" t="s">
        <v>129</v>
      </c>
      <c r="AG82" s="32" t="s">
        <v>29</v>
      </c>
      <c r="AH82" s="29">
        <f t="shared" si="1"/>
        <v>3.066666666666667</v>
      </c>
      <c r="AI82" s="33" t="s">
        <v>102</v>
      </c>
    </row>
    <row r="83" spans="1:35" ht="14.25" thickBot="1" thickTop="1">
      <c r="A83" s="31">
        <v>75</v>
      </c>
      <c r="B83" s="56" t="s">
        <v>125</v>
      </c>
      <c r="C83" s="57" t="s">
        <v>128</v>
      </c>
      <c r="D83" s="57" t="s">
        <v>129</v>
      </c>
      <c r="E83" s="57" t="s">
        <v>130</v>
      </c>
      <c r="F83" s="57" t="s">
        <v>130</v>
      </c>
      <c r="G83" s="57" t="s">
        <v>129</v>
      </c>
      <c r="H83" s="57" t="s">
        <v>130</v>
      </c>
      <c r="I83" s="57" t="s">
        <v>129</v>
      </c>
      <c r="J83" s="57" t="s">
        <v>128</v>
      </c>
      <c r="K83" s="57" t="s">
        <v>129</v>
      </c>
      <c r="L83" s="57" t="s">
        <v>129</v>
      </c>
      <c r="M83" s="57" t="s">
        <v>129</v>
      </c>
      <c r="N83" s="57" t="s">
        <v>129</v>
      </c>
      <c r="O83" s="57" t="s">
        <v>129</v>
      </c>
      <c r="P83" s="57" t="s">
        <v>129</v>
      </c>
      <c r="Q83" s="57" t="s">
        <v>129</v>
      </c>
      <c r="R83" s="57" t="s">
        <v>129</v>
      </c>
      <c r="S83" s="57" t="s">
        <v>129</v>
      </c>
      <c r="T83" s="57" t="s">
        <v>129</v>
      </c>
      <c r="U83" s="57" t="s">
        <v>129</v>
      </c>
      <c r="V83" s="57" t="s">
        <v>129</v>
      </c>
      <c r="W83" s="57" t="s">
        <v>129</v>
      </c>
      <c r="X83" s="57" t="s">
        <v>129</v>
      </c>
      <c r="Y83" s="57" t="s">
        <v>129</v>
      </c>
      <c r="Z83" s="57" t="s">
        <v>129</v>
      </c>
      <c r="AA83" s="57" t="s">
        <v>129</v>
      </c>
      <c r="AB83" s="57" t="s">
        <v>129</v>
      </c>
      <c r="AC83" s="57" t="s">
        <v>129</v>
      </c>
      <c r="AD83" s="57" t="s">
        <v>129</v>
      </c>
      <c r="AE83" s="57" t="s">
        <v>129</v>
      </c>
      <c r="AF83" s="57" t="s">
        <v>129</v>
      </c>
      <c r="AG83" s="32" t="s">
        <v>29</v>
      </c>
      <c r="AH83" s="29">
        <f t="shared" si="1"/>
        <v>3.033333333333333</v>
      </c>
      <c r="AI83" s="33" t="s">
        <v>103</v>
      </c>
    </row>
    <row r="84" spans="1:35" ht="14.25" thickBot="1" thickTop="1">
      <c r="A84" s="31">
        <v>76</v>
      </c>
      <c r="B84" s="56" t="s">
        <v>128</v>
      </c>
      <c r="C84" s="57" t="s">
        <v>128</v>
      </c>
      <c r="D84" s="57" t="s">
        <v>124</v>
      </c>
      <c r="E84" s="57" t="s">
        <v>125</v>
      </c>
      <c r="F84" s="57" t="s">
        <v>124</v>
      </c>
      <c r="G84" s="57" t="s">
        <v>129</v>
      </c>
      <c r="H84" s="57" t="s">
        <v>129</v>
      </c>
      <c r="I84" s="57" t="s">
        <v>129</v>
      </c>
      <c r="J84" s="57" t="s">
        <v>129</v>
      </c>
      <c r="K84" s="57" t="s">
        <v>125</v>
      </c>
      <c r="L84" s="57" t="s">
        <v>125</v>
      </c>
      <c r="M84" s="57" t="s">
        <v>125</v>
      </c>
      <c r="N84" s="57" t="s">
        <v>125</v>
      </c>
      <c r="O84" s="57" t="s">
        <v>125</v>
      </c>
      <c r="P84" s="57" t="s">
        <v>125</v>
      </c>
      <c r="Q84" s="57" t="s">
        <v>125</v>
      </c>
      <c r="R84" s="57" t="s">
        <v>125</v>
      </c>
      <c r="S84" s="57" t="s">
        <v>125</v>
      </c>
      <c r="T84" s="57" t="s">
        <v>125</v>
      </c>
      <c r="U84" s="57" t="s">
        <v>125</v>
      </c>
      <c r="V84" s="57" t="s">
        <v>125</v>
      </c>
      <c r="W84" s="57" t="s">
        <v>125</v>
      </c>
      <c r="X84" s="57" t="s">
        <v>125</v>
      </c>
      <c r="Y84" s="57" t="s">
        <v>125</v>
      </c>
      <c r="Z84" s="57" t="s">
        <v>125</v>
      </c>
      <c r="AA84" s="57" t="s">
        <v>125</v>
      </c>
      <c r="AB84" s="57" t="s">
        <v>125</v>
      </c>
      <c r="AC84" s="57" t="s">
        <v>125</v>
      </c>
      <c r="AD84" s="57" t="s">
        <v>125</v>
      </c>
      <c r="AE84" s="57" t="s">
        <v>125</v>
      </c>
      <c r="AF84" s="57" t="s">
        <v>125</v>
      </c>
      <c r="AG84" s="32" t="s">
        <v>47</v>
      </c>
      <c r="AH84" s="29">
        <f>(COUNTIF(C84:AF84,"B")*1+COUNTIF(C84:AF84,"c")*2+COUNTIF(C84:AF84,"d")*3+COUNTIF(C84:AF84,"e")*4)/(COUNTA(C84:AF84))</f>
        <v>1.2333333333333334</v>
      </c>
      <c r="AI84" s="33" t="s">
        <v>104</v>
      </c>
    </row>
    <row r="85" spans="1:35" ht="14.25" thickBot="1" thickTop="1">
      <c r="A85" s="34">
        <v>77</v>
      </c>
      <c r="B85" s="58" t="s">
        <v>125</v>
      </c>
      <c r="C85" s="57" t="s">
        <v>128</v>
      </c>
      <c r="D85" s="57" t="s">
        <v>124</v>
      </c>
      <c r="E85" s="57" t="s">
        <v>128</v>
      </c>
      <c r="F85" s="57" t="s">
        <v>130</v>
      </c>
      <c r="G85" s="57" t="s">
        <v>124</v>
      </c>
      <c r="H85" s="57" t="s">
        <v>124</v>
      </c>
      <c r="I85" s="57" t="s">
        <v>125</v>
      </c>
      <c r="J85" s="57" t="s">
        <v>124</v>
      </c>
      <c r="K85" s="57" t="s">
        <v>125</v>
      </c>
      <c r="L85" s="57" t="s">
        <v>125</v>
      </c>
      <c r="M85" s="57" t="s">
        <v>125</v>
      </c>
      <c r="N85" s="57" t="s">
        <v>125</v>
      </c>
      <c r="O85" s="57" t="s">
        <v>125</v>
      </c>
      <c r="P85" s="57" t="s">
        <v>125</v>
      </c>
      <c r="Q85" s="57" t="s">
        <v>125</v>
      </c>
      <c r="R85" s="57" t="s">
        <v>125</v>
      </c>
      <c r="S85" s="57" t="s">
        <v>125</v>
      </c>
      <c r="T85" s="57" t="s">
        <v>125</v>
      </c>
      <c r="U85" s="57" t="s">
        <v>125</v>
      </c>
      <c r="V85" s="57" t="s">
        <v>125</v>
      </c>
      <c r="W85" s="57" t="s">
        <v>125</v>
      </c>
      <c r="X85" s="57" t="s">
        <v>125</v>
      </c>
      <c r="Y85" s="57" t="s">
        <v>125</v>
      </c>
      <c r="Z85" s="57" t="s">
        <v>125</v>
      </c>
      <c r="AA85" s="57" t="s">
        <v>125</v>
      </c>
      <c r="AB85" s="57" t="s">
        <v>125</v>
      </c>
      <c r="AC85" s="57" t="s">
        <v>125</v>
      </c>
      <c r="AD85" s="57" t="s">
        <v>125</v>
      </c>
      <c r="AE85" s="57" t="s">
        <v>125</v>
      </c>
      <c r="AF85" s="57" t="s">
        <v>125</v>
      </c>
      <c r="AG85" s="35" t="s">
        <v>53</v>
      </c>
      <c r="AH85" s="29">
        <f>(COUNTIF(C85:AF85,"B")*1+COUNTIF(C85:AF85,"c")*2+COUNTIF(C85:AF85,"d")*3+COUNTIF(C85:AF85,"e")*4)/(COUNTA(C85:AF85))</f>
        <v>1.0333333333333334</v>
      </c>
      <c r="AI85" s="36" t="s">
        <v>105</v>
      </c>
    </row>
    <row r="86" spans="1:34" ht="14.25" thickBot="1" thickTop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H86" s="37"/>
    </row>
    <row r="87" spans="1:34" ht="14.25" thickBot="1" thickTop="1">
      <c r="A87" s="22" t="s">
        <v>0</v>
      </c>
      <c r="B87" s="22" t="s">
        <v>8</v>
      </c>
      <c r="C87" s="23" t="s">
        <v>9</v>
      </c>
      <c r="D87" s="24" t="s">
        <v>10</v>
      </c>
      <c r="E87" s="24" t="s">
        <v>11</v>
      </c>
      <c r="F87" s="24" t="s">
        <v>12</v>
      </c>
      <c r="G87" s="24" t="s">
        <v>13</v>
      </c>
      <c r="H87" s="24" t="s">
        <v>14</v>
      </c>
      <c r="I87" s="24" t="s">
        <v>15</v>
      </c>
      <c r="J87" s="24" t="s">
        <v>16</v>
      </c>
      <c r="K87" s="24" t="s">
        <v>17</v>
      </c>
      <c r="L87" s="24">
        <v>10</v>
      </c>
      <c r="M87" s="24">
        <v>11</v>
      </c>
      <c r="N87" s="24">
        <v>12</v>
      </c>
      <c r="O87" s="24">
        <v>13</v>
      </c>
      <c r="P87" s="23">
        <v>14</v>
      </c>
      <c r="Q87" s="24">
        <v>15</v>
      </c>
      <c r="R87" s="24">
        <v>16</v>
      </c>
      <c r="S87" s="24">
        <v>17</v>
      </c>
      <c r="T87" s="24">
        <v>18</v>
      </c>
      <c r="U87" s="24">
        <v>19</v>
      </c>
      <c r="V87" s="24">
        <v>20</v>
      </c>
      <c r="W87" s="24">
        <v>21</v>
      </c>
      <c r="X87" s="24">
        <v>22</v>
      </c>
      <c r="Y87" s="24">
        <v>23</v>
      </c>
      <c r="Z87" s="24">
        <v>24</v>
      </c>
      <c r="AA87" s="24">
        <v>25</v>
      </c>
      <c r="AB87" s="24">
        <v>26</v>
      </c>
      <c r="AC87" s="24">
        <v>27</v>
      </c>
      <c r="AD87" s="24">
        <v>28</v>
      </c>
      <c r="AE87" s="24">
        <v>29</v>
      </c>
      <c r="AF87" s="24">
        <v>30</v>
      </c>
      <c r="AH87" s="38" t="s">
        <v>18</v>
      </c>
    </row>
    <row r="88" spans="1:34" ht="14.25" thickBot="1" thickTop="1">
      <c r="A88" s="39" t="s">
        <v>2</v>
      </c>
      <c r="B88" s="40">
        <f aca="true" t="shared" si="2" ref="B88:G88">CODE(B12)-97+CODE(B15)-97+CODE(B42)-97+CODE(B51)-97+CODE(B64)-97+CODE(B67)-97+CODE(B68)-97+CODE(B76)-97+CODE(B82)-97+CODE(B83)-97</f>
        <v>18</v>
      </c>
      <c r="C88" s="40">
        <f t="shared" si="2"/>
        <v>23</v>
      </c>
      <c r="D88" s="40">
        <f t="shared" si="2"/>
        <v>26</v>
      </c>
      <c r="E88" s="40">
        <f t="shared" si="2"/>
        <v>35</v>
      </c>
      <c r="F88" s="40">
        <f t="shared" si="2"/>
        <v>34</v>
      </c>
      <c r="G88" s="40">
        <f t="shared" si="2"/>
        <v>31</v>
      </c>
      <c r="H88" s="40">
        <f aca="true" t="shared" si="3" ref="H88:AF88">CODE(H12)-97+CODE(H15)-97+CODE(H42)-97+CODE(H51)-97+CODE(H64)-97+CODE(H67)-97+CODE(H68)-97+CODE(H76)-97+CODE(H82)-97+CODE(H83)-97</f>
        <v>34</v>
      </c>
      <c r="I88" s="40">
        <f t="shared" si="3"/>
        <v>28</v>
      </c>
      <c r="J88" s="40">
        <f t="shared" si="3"/>
        <v>28</v>
      </c>
      <c r="K88" s="40">
        <f t="shared" si="3"/>
        <v>30</v>
      </c>
      <c r="L88" s="40">
        <f>CODE(L12)-97+CODE(L15)-97+CODE(L42)-97+CODE(L51)-97+CODE(L64)-97+CODE(L67)-97+CODE(L68)-97+CODE(L76)-97+CODE(L82)-97+CODE(L83)-97</f>
        <v>30</v>
      </c>
      <c r="M88" s="40">
        <f t="shared" si="3"/>
        <v>30</v>
      </c>
      <c r="N88" s="40">
        <f t="shared" si="3"/>
        <v>30</v>
      </c>
      <c r="O88" s="40">
        <f t="shared" si="3"/>
        <v>30</v>
      </c>
      <c r="P88" s="40">
        <f t="shared" si="3"/>
        <v>30</v>
      </c>
      <c r="Q88" s="40">
        <f t="shared" si="3"/>
        <v>30</v>
      </c>
      <c r="R88" s="40">
        <f t="shared" si="3"/>
        <v>30</v>
      </c>
      <c r="S88" s="40">
        <f t="shared" si="3"/>
        <v>30</v>
      </c>
      <c r="T88" s="40">
        <f t="shared" si="3"/>
        <v>30</v>
      </c>
      <c r="U88" s="40">
        <f t="shared" si="3"/>
        <v>30</v>
      </c>
      <c r="V88" s="40">
        <f t="shared" si="3"/>
        <v>30</v>
      </c>
      <c r="W88" s="40">
        <f t="shared" si="3"/>
        <v>30</v>
      </c>
      <c r="X88" s="40">
        <f t="shared" si="3"/>
        <v>30</v>
      </c>
      <c r="Y88" s="40">
        <f t="shared" si="3"/>
        <v>30</v>
      </c>
      <c r="Z88" s="40">
        <f t="shared" si="3"/>
        <v>30</v>
      </c>
      <c r="AA88" s="40">
        <f t="shared" si="3"/>
        <v>30</v>
      </c>
      <c r="AB88" s="40">
        <f t="shared" si="3"/>
        <v>30</v>
      </c>
      <c r="AC88" s="40">
        <f t="shared" si="3"/>
        <v>30</v>
      </c>
      <c r="AD88" s="40">
        <f t="shared" si="3"/>
        <v>30</v>
      </c>
      <c r="AE88" s="40">
        <f t="shared" si="3"/>
        <v>30</v>
      </c>
      <c r="AF88" s="40">
        <f t="shared" si="3"/>
        <v>30</v>
      </c>
      <c r="AH88" s="41">
        <f>SUM(C88:AF88)/(COUNTA(C$9:AF$9))</f>
        <v>29.966666666666665</v>
      </c>
    </row>
    <row r="89" spans="1:34" ht="14.25" thickBot="1" thickTop="1">
      <c r="A89" s="31" t="s">
        <v>3</v>
      </c>
      <c r="B89" s="42">
        <f aca="true" t="shared" si="4" ref="B89:G89">CODE(B10)-97+CODE(B13)-97+CODE(B16)-97+CODE(B18)-97+CODE(B23)-97+CODE(B37)-97+CODE(B49)-97+CODE(B53)-97+CODE(B54)-97+CODE(B71)-97</f>
        <v>24</v>
      </c>
      <c r="C89" s="42">
        <f t="shared" si="4"/>
        <v>28</v>
      </c>
      <c r="D89" s="42">
        <f t="shared" si="4"/>
        <v>28</v>
      </c>
      <c r="E89" s="42">
        <f t="shared" si="4"/>
        <v>35</v>
      </c>
      <c r="F89" s="42">
        <f t="shared" si="4"/>
        <v>30</v>
      </c>
      <c r="G89" s="42">
        <f t="shared" si="4"/>
        <v>29</v>
      </c>
      <c r="H89" s="42">
        <f aca="true" t="shared" si="5" ref="H89:AF89">CODE(H10)-97+CODE(H13)-97+CODE(H16)-97+CODE(H18)-97+CODE(H23)-97+CODE(H37)-97+CODE(H49)-97+CODE(H53)-97+CODE(H54)-97+CODE(H71)-97</f>
        <v>34</v>
      </c>
      <c r="I89" s="42">
        <f t="shared" si="5"/>
        <v>32</v>
      </c>
      <c r="J89" s="42">
        <f t="shared" si="5"/>
        <v>28</v>
      </c>
      <c r="K89" s="42">
        <f t="shared" si="5"/>
        <v>29</v>
      </c>
      <c r="L89" s="42">
        <f t="shared" si="5"/>
        <v>29</v>
      </c>
      <c r="M89" s="42">
        <f t="shared" si="5"/>
        <v>29</v>
      </c>
      <c r="N89" s="42">
        <f t="shared" si="5"/>
        <v>29</v>
      </c>
      <c r="O89" s="42">
        <f t="shared" si="5"/>
        <v>29</v>
      </c>
      <c r="P89" s="42">
        <f t="shared" si="5"/>
        <v>29</v>
      </c>
      <c r="Q89" s="42">
        <f t="shared" si="5"/>
        <v>29</v>
      </c>
      <c r="R89" s="42">
        <f t="shared" si="5"/>
        <v>29</v>
      </c>
      <c r="S89" s="42">
        <f t="shared" si="5"/>
        <v>29</v>
      </c>
      <c r="T89" s="42">
        <f t="shared" si="5"/>
        <v>29</v>
      </c>
      <c r="U89" s="42">
        <f t="shared" si="5"/>
        <v>29</v>
      </c>
      <c r="V89" s="42">
        <f t="shared" si="5"/>
        <v>29</v>
      </c>
      <c r="W89" s="42">
        <f t="shared" si="5"/>
        <v>29</v>
      </c>
      <c r="X89" s="42">
        <f t="shared" si="5"/>
        <v>29</v>
      </c>
      <c r="Y89" s="42">
        <f t="shared" si="5"/>
        <v>29</v>
      </c>
      <c r="Z89" s="42">
        <f t="shared" si="5"/>
        <v>29</v>
      </c>
      <c r="AA89" s="42">
        <f t="shared" si="5"/>
        <v>29</v>
      </c>
      <c r="AB89" s="42">
        <f t="shared" si="5"/>
        <v>29</v>
      </c>
      <c r="AC89" s="42">
        <f t="shared" si="5"/>
        <v>29</v>
      </c>
      <c r="AD89" s="42">
        <f t="shared" si="5"/>
        <v>29</v>
      </c>
      <c r="AE89" s="42">
        <f t="shared" si="5"/>
        <v>29</v>
      </c>
      <c r="AF89" s="42">
        <f t="shared" si="5"/>
        <v>29</v>
      </c>
      <c r="AH89" s="41">
        <f aca="true" t="shared" si="6" ref="AH89:AH95">SUM(C89:AF89)/(COUNTA(C$9:AF$9))</f>
        <v>29.4</v>
      </c>
    </row>
    <row r="90" spans="1:34" ht="14.25" thickBot="1" thickTop="1">
      <c r="A90" s="31" t="s">
        <v>131</v>
      </c>
      <c r="B90" s="42">
        <f aca="true" t="shared" si="7" ref="B90:G90">CODE(B14)-97+CODE(B19)-97+CODE(B24)-97+CODE(B30)-97+CODE(B34)-97+CODE(B39)-97+CODE(B45)-97+CODE(B63)-97+CODE(B72)-97+CODE(B79)-97</f>
        <v>20</v>
      </c>
      <c r="C90" s="42">
        <f t="shared" si="7"/>
        <v>23</v>
      </c>
      <c r="D90" s="42">
        <f>CODE(D14)-97+CODE(D19)-97+CODE(D24)-97+CODE(D30)-97+CODE(D34)-97+CODE(D39)-97+CODE(D45)-97+CODE(D63)-97+CODE(D72)-97+CODE(D79)-97</f>
        <v>26</v>
      </c>
      <c r="E90" s="42">
        <f t="shared" si="7"/>
        <v>28</v>
      </c>
      <c r="F90" s="42">
        <f t="shared" si="7"/>
        <v>30</v>
      </c>
      <c r="G90" s="42">
        <f t="shared" si="7"/>
        <v>30</v>
      </c>
      <c r="H90" s="42">
        <f aca="true" t="shared" si="8" ref="H90:AF90">CODE(H14)-97+CODE(H19)-97+CODE(H24)-97+CODE(H30)-97+CODE(H34)-97+CODE(H39)-97+CODE(H45)-97+CODE(H63)-97+CODE(H72)-97+CODE(H79)-97</f>
        <v>25</v>
      </c>
      <c r="I90" s="42">
        <f t="shared" si="8"/>
        <v>26</v>
      </c>
      <c r="J90" s="42">
        <f t="shared" si="8"/>
        <v>23</v>
      </c>
      <c r="K90" s="42">
        <f t="shared" si="8"/>
        <v>25</v>
      </c>
      <c r="L90" s="42">
        <f>CODE(L14)-97+CODE(L19)-97+CODE(L24)-97+CODE(L30)-97+CODE(L34)-97+CODE(L39)-97+CODE(L45)-97+CODE(L63)-97+CODE(L72)-97+CODE(L79)-97</f>
        <v>25</v>
      </c>
      <c r="M90" s="42">
        <f t="shared" si="8"/>
        <v>25</v>
      </c>
      <c r="N90" s="42">
        <f t="shared" si="8"/>
        <v>25</v>
      </c>
      <c r="O90" s="42">
        <f t="shared" si="8"/>
        <v>25</v>
      </c>
      <c r="P90" s="42">
        <f t="shared" si="8"/>
        <v>25</v>
      </c>
      <c r="Q90" s="42">
        <f t="shared" si="8"/>
        <v>25</v>
      </c>
      <c r="R90" s="42">
        <f t="shared" si="8"/>
        <v>25</v>
      </c>
      <c r="S90" s="42">
        <f t="shared" si="8"/>
        <v>25</v>
      </c>
      <c r="T90" s="42">
        <f t="shared" si="8"/>
        <v>25</v>
      </c>
      <c r="U90" s="42">
        <f t="shared" si="8"/>
        <v>25</v>
      </c>
      <c r="V90" s="42">
        <f t="shared" si="8"/>
        <v>25</v>
      </c>
      <c r="W90" s="42">
        <f t="shared" si="8"/>
        <v>25</v>
      </c>
      <c r="X90" s="42">
        <f t="shared" si="8"/>
        <v>25</v>
      </c>
      <c r="Y90" s="42">
        <f t="shared" si="8"/>
        <v>25</v>
      </c>
      <c r="Z90" s="42">
        <f t="shared" si="8"/>
        <v>25</v>
      </c>
      <c r="AA90" s="42">
        <f t="shared" si="8"/>
        <v>25</v>
      </c>
      <c r="AB90" s="42">
        <f t="shared" si="8"/>
        <v>25</v>
      </c>
      <c r="AC90" s="42">
        <f t="shared" si="8"/>
        <v>25</v>
      </c>
      <c r="AD90" s="42">
        <f t="shared" si="8"/>
        <v>25</v>
      </c>
      <c r="AE90" s="42">
        <f t="shared" si="8"/>
        <v>25</v>
      </c>
      <c r="AF90" s="42">
        <f t="shared" si="8"/>
        <v>25</v>
      </c>
      <c r="AH90" s="41">
        <f t="shared" si="6"/>
        <v>25.366666666666667</v>
      </c>
    </row>
    <row r="91" spans="1:34" ht="14.25" thickBot="1" thickTop="1">
      <c r="A91" s="31" t="s">
        <v>4</v>
      </c>
      <c r="B91" s="42">
        <f aca="true" t="shared" si="9" ref="B91:G91">CODE(B9)-97+CODE(B11)-97+CODE(B21)-97+CODE(B25)-97+CODE(B43)-97+CODE(B47)-97+CODE(B50)-97+CODE(B52)-97+CODE(B55)-97</f>
        <v>14</v>
      </c>
      <c r="C91" s="42">
        <f t="shared" si="9"/>
        <v>26</v>
      </c>
      <c r="D91" s="42">
        <f>CODE(D9)-97+CODE(D11)-97+CODE(D21)-97+CODE(D25)-97+CODE(D43)-97+CODE(D47)-97+CODE(D50)-97+CODE(D52)-97+CODE(D55)-97</f>
        <v>19</v>
      </c>
      <c r="E91" s="42">
        <f t="shared" si="9"/>
        <v>20</v>
      </c>
      <c r="F91" s="42">
        <f t="shared" si="9"/>
        <v>24</v>
      </c>
      <c r="G91" s="42">
        <f t="shared" si="9"/>
        <v>19</v>
      </c>
      <c r="H91" s="42">
        <f aca="true" t="shared" si="10" ref="H91:AF91">CODE(H9)-97+CODE(H11)-97+CODE(H21)-97+CODE(H25)-97+CODE(H43)-97+CODE(H47)-97+CODE(H50)-97+CODE(H52)-97+CODE(H55)-97</f>
        <v>19</v>
      </c>
      <c r="I91" s="42">
        <f t="shared" si="10"/>
        <v>16</v>
      </c>
      <c r="J91" s="42">
        <f t="shared" si="10"/>
        <v>16</v>
      </c>
      <c r="K91" s="42">
        <f t="shared" si="10"/>
        <v>17</v>
      </c>
      <c r="L91" s="42">
        <f t="shared" si="10"/>
        <v>17</v>
      </c>
      <c r="M91" s="42">
        <f t="shared" si="10"/>
        <v>17</v>
      </c>
      <c r="N91" s="42">
        <f t="shared" si="10"/>
        <v>17</v>
      </c>
      <c r="O91" s="42">
        <f t="shared" si="10"/>
        <v>17</v>
      </c>
      <c r="P91" s="42">
        <f t="shared" si="10"/>
        <v>17</v>
      </c>
      <c r="Q91" s="42">
        <f t="shared" si="10"/>
        <v>17</v>
      </c>
      <c r="R91" s="42">
        <f t="shared" si="10"/>
        <v>17</v>
      </c>
      <c r="S91" s="42">
        <f t="shared" si="10"/>
        <v>17</v>
      </c>
      <c r="T91" s="42">
        <f t="shared" si="10"/>
        <v>17</v>
      </c>
      <c r="U91" s="42">
        <f t="shared" si="10"/>
        <v>17</v>
      </c>
      <c r="V91" s="42">
        <f t="shared" si="10"/>
        <v>17</v>
      </c>
      <c r="W91" s="42">
        <f t="shared" si="10"/>
        <v>17</v>
      </c>
      <c r="X91" s="42">
        <f t="shared" si="10"/>
        <v>17</v>
      </c>
      <c r="Y91" s="42">
        <f t="shared" si="10"/>
        <v>17</v>
      </c>
      <c r="Z91" s="42">
        <f t="shared" si="10"/>
        <v>17</v>
      </c>
      <c r="AA91" s="42">
        <f t="shared" si="10"/>
        <v>17</v>
      </c>
      <c r="AB91" s="42">
        <f t="shared" si="10"/>
        <v>17</v>
      </c>
      <c r="AC91" s="42">
        <f t="shared" si="10"/>
        <v>17</v>
      </c>
      <c r="AD91" s="42">
        <f t="shared" si="10"/>
        <v>17</v>
      </c>
      <c r="AE91" s="42">
        <f t="shared" si="10"/>
        <v>17</v>
      </c>
      <c r="AF91" s="42">
        <f t="shared" si="10"/>
        <v>17</v>
      </c>
      <c r="AH91" s="41">
        <f t="shared" si="6"/>
        <v>17.766666666666666</v>
      </c>
    </row>
    <row r="92" spans="1:34" ht="14.25" thickBot="1" thickTop="1">
      <c r="A92" s="31" t="s">
        <v>5</v>
      </c>
      <c r="B92" s="42">
        <f aca="true" t="shared" si="11" ref="B92:G92">CODE(B32)-97+CODE(B35)-97+CODE(B56)-97+CODE(B61)-97+CODE(B62)-97+CODE(B65)-97+CODE(B78)-97+CODE(B80)-97+CODE(B85)-97</f>
        <v>10</v>
      </c>
      <c r="C92" s="42">
        <f t="shared" si="11"/>
        <v>14</v>
      </c>
      <c r="D92" s="42">
        <f>CODE(D32)-97+CODE(D35)-97+CODE(D56)-97+CODE(D61)-97+CODE(D62)-97+CODE(D65)-97+CODE(D78)-97+CODE(D80)-97+CODE(D85)-97</f>
        <v>7</v>
      </c>
      <c r="E92" s="42">
        <f t="shared" si="11"/>
        <v>8</v>
      </c>
      <c r="F92" s="42">
        <f t="shared" si="11"/>
        <v>14</v>
      </c>
      <c r="G92" s="42">
        <f t="shared" si="11"/>
        <v>6</v>
      </c>
      <c r="H92" s="42">
        <f aca="true" t="shared" si="12" ref="H92:AF92">CODE(H32)-97+CODE(H35)-97+CODE(H56)-97+CODE(H61)-97+CODE(H62)-97+CODE(H65)-97+CODE(H78)-97+CODE(H80)-97+CODE(H85)-97</f>
        <v>13</v>
      </c>
      <c r="I92" s="42">
        <f t="shared" si="12"/>
        <v>6</v>
      </c>
      <c r="J92" s="42">
        <f t="shared" si="12"/>
        <v>7</v>
      </c>
      <c r="K92" s="42">
        <f t="shared" si="12"/>
        <v>12</v>
      </c>
      <c r="L92" s="42">
        <f t="shared" si="12"/>
        <v>12</v>
      </c>
      <c r="M92" s="42">
        <f t="shared" si="12"/>
        <v>12</v>
      </c>
      <c r="N92" s="42">
        <f t="shared" si="12"/>
        <v>12</v>
      </c>
      <c r="O92" s="42">
        <f t="shared" si="12"/>
        <v>12</v>
      </c>
      <c r="P92" s="42">
        <f t="shared" si="12"/>
        <v>12</v>
      </c>
      <c r="Q92" s="42">
        <f t="shared" si="12"/>
        <v>12</v>
      </c>
      <c r="R92" s="42">
        <f t="shared" si="12"/>
        <v>12</v>
      </c>
      <c r="S92" s="42">
        <f t="shared" si="12"/>
        <v>12</v>
      </c>
      <c r="T92" s="42">
        <f t="shared" si="12"/>
        <v>12</v>
      </c>
      <c r="U92" s="42">
        <f t="shared" si="12"/>
        <v>12</v>
      </c>
      <c r="V92" s="42">
        <f t="shared" si="12"/>
        <v>12</v>
      </c>
      <c r="W92" s="42">
        <f t="shared" si="12"/>
        <v>12</v>
      </c>
      <c r="X92" s="42">
        <f t="shared" si="12"/>
        <v>12</v>
      </c>
      <c r="Y92" s="42">
        <f t="shared" si="12"/>
        <v>12</v>
      </c>
      <c r="Z92" s="42">
        <f t="shared" si="12"/>
        <v>12</v>
      </c>
      <c r="AA92" s="42">
        <f t="shared" si="12"/>
        <v>12</v>
      </c>
      <c r="AB92" s="42">
        <f t="shared" si="12"/>
        <v>12</v>
      </c>
      <c r="AC92" s="42">
        <f t="shared" si="12"/>
        <v>12</v>
      </c>
      <c r="AD92" s="42">
        <f t="shared" si="12"/>
        <v>12</v>
      </c>
      <c r="AE92" s="42">
        <f t="shared" si="12"/>
        <v>12</v>
      </c>
      <c r="AF92" s="42">
        <f t="shared" si="12"/>
        <v>12</v>
      </c>
      <c r="AH92" s="41">
        <f t="shared" si="6"/>
        <v>11.3</v>
      </c>
    </row>
    <row r="93" spans="1:34" ht="14.25" thickBot="1" thickTop="1">
      <c r="A93" s="31" t="s">
        <v>132</v>
      </c>
      <c r="B93" s="42">
        <f aca="true" t="shared" si="13" ref="B93:G93">CODE(B20)-97+CODE(B26)-97+CODE(B29)-97+CODE(B31)-97+CODE(B33)-97+CODE(B41)-97+CODE(B44)-97+CODE(B46)-97+CODE(B48)-97+CODE(B57)-97+CODE(B74)-97</f>
        <v>9</v>
      </c>
      <c r="C93" s="42">
        <f t="shared" si="13"/>
        <v>7</v>
      </c>
      <c r="D93" s="42">
        <f>CODE(D20)-97+CODE(D26)-97+CODE(D29)-97+CODE(D31)-97+CODE(D33)-97+CODE(D41)-97+CODE(D44)-97+CODE(D46)-97+CODE(D48)-97+CODE(D57)-97+CODE(D74)-97</f>
        <v>10</v>
      </c>
      <c r="E93" s="42">
        <f t="shared" si="13"/>
        <v>4</v>
      </c>
      <c r="F93" s="42">
        <f t="shared" si="13"/>
        <v>7</v>
      </c>
      <c r="G93" s="42">
        <f t="shared" si="13"/>
        <v>14</v>
      </c>
      <c r="H93" s="42">
        <f aca="true" t="shared" si="14" ref="H93:AF93">CODE(H20)-97+CODE(H26)-97+CODE(H29)-97+CODE(H31)-97+CODE(H33)-97+CODE(H41)-97+CODE(H44)-97+CODE(H46)-97+CODE(H48)-97+CODE(H57)-97+CODE(H74)-97</f>
        <v>12</v>
      </c>
      <c r="I93" s="42">
        <f t="shared" si="14"/>
        <v>7</v>
      </c>
      <c r="J93" s="42">
        <f t="shared" si="14"/>
        <v>14</v>
      </c>
      <c r="K93" s="42">
        <f t="shared" si="14"/>
        <v>14</v>
      </c>
      <c r="L93" s="42">
        <f t="shared" si="14"/>
        <v>14</v>
      </c>
      <c r="M93" s="42">
        <f t="shared" si="14"/>
        <v>14</v>
      </c>
      <c r="N93" s="42">
        <f t="shared" si="14"/>
        <v>14</v>
      </c>
      <c r="O93" s="42">
        <f t="shared" si="14"/>
        <v>14</v>
      </c>
      <c r="P93" s="42">
        <f t="shared" si="14"/>
        <v>14</v>
      </c>
      <c r="Q93" s="42">
        <f t="shared" si="14"/>
        <v>14</v>
      </c>
      <c r="R93" s="42">
        <f t="shared" si="14"/>
        <v>14</v>
      </c>
      <c r="S93" s="42">
        <f t="shared" si="14"/>
        <v>14</v>
      </c>
      <c r="T93" s="42">
        <f t="shared" si="14"/>
        <v>14</v>
      </c>
      <c r="U93" s="42">
        <f t="shared" si="14"/>
        <v>14</v>
      </c>
      <c r="V93" s="42">
        <f t="shared" si="14"/>
        <v>14</v>
      </c>
      <c r="W93" s="42">
        <f t="shared" si="14"/>
        <v>14</v>
      </c>
      <c r="X93" s="42">
        <f t="shared" si="14"/>
        <v>14</v>
      </c>
      <c r="Y93" s="42">
        <f t="shared" si="14"/>
        <v>14</v>
      </c>
      <c r="Z93" s="42">
        <f t="shared" si="14"/>
        <v>14</v>
      </c>
      <c r="AA93" s="42">
        <f t="shared" si="14"/>
        <v>14</v>
      </c>
      <c r="AB93" s="42">
        <f t="shared" si="14"/>
        <v>14</v>
      </c>
      <c r="AC93" s="42">
        <f t="shared" si="14"/>
        <v>14</v>
      </c>
      <c r="AD93" s="42">
        <f t="shared" si="14"/>
        <v>14</v>
      </c>
      <c r="AE93" s="42">
        <f t="shared" si="14"/>
        <v>14</v>
      </c>
      <c r="AF93" s="42">
        <f t="shared" si="14"/>
        <v>14</v>
      </c>
      <c r="AH93" s="41">
        <f t="shared" si="6"/>
        <v>12.766666666666667</v>
      </c>
    </row>
    <row r="94" spans="1:34" ht="14.25" thickBot="1" thickTop="1">
      <c r="A94" s="31" t="s">
        <v>6</v>
      </c>
      <c r="B94" s="42">
        <f aca="true" t="shared" si="15" ref="B94:G94">CODE(B27)-97+CODE(B38)-97+CODE(B58)-97+CODE(B69)-97+CODE(B70)-97+CODE(B73)-97+CODE(B75)-97+CODE(B77)-97+CODE(B84)-97</f>
        <v>7</v>
      </c>
      <c r="C94" s="42">
        <f t="shared" si="15"/>
        <v>15</v>
      </c>
      <c r="D94" s="42">
        <f>CODE(D27)-97+CODE(D38)-97+CODE(D58)-97+CODE(D69)-97+CODE(D70)-97+CODE(D73)-97+CODE(D75)-97+CODE(D77)-97+CODE(D84)-97</f>
        <v>5</v>
      </c>
      <c r="E94" s="42">
        <f t="shared" si="15"/>
        <v>7</v>
      </c>
      <c r="F94" s="42">
        <f t="shared" si="15"/>
        <v>3</v>
      </c>
      <c r="G94" s="42">
        <f t="shared" si="15"/>
        <v>7</v>
      </c>
      <c r="H94" s="42">
        <f aca="true" t="shared" si="16" ref="H94:AF94">CODE(H27)-97+CODE(H38)-97+CODE(H58)-97+CODE(H69)-97+CODE(H70)-97+CODE(H73)-97+CODE(H75)-97+CODE(H77)-97+CODE(H84)-97</f>
        <v>11</v>
      </c>
      <c r="I94" s="42">
        <f t="shared" si="16"/>
        <v>12</v>
      </c>
      <c r="J94" s="42">
        <f t="shared" si="16"/>
        <v>6</v>
      </c>
      <c r="K94" s="42">
        <f t="shared" si="16"/>
        <v>11</v>
      </c>
      <c r="L94" s="42">
        <f t="shared" si="16"/>
        <v>11</v>
      </c>
      <c r="M94" s="42">
        <f t="shared" si="16"/>
        <v>11</v>
      </c>
      <c r="N94" s="42">
        <f t="shared" si="16"/>
        <v>11</v>
      </c>
      <c r="O94" s="42">
        <f t="shared" si="16"/>
        <v>11</v>
      </c>
      <c r="P94" s="42">
        <f t="shared" si="16"/>
        <v>11</v>
      </c>
      <c r="Q94" s="42">
        <f t="shared" si="16"/>
        <v>11</v>
      </c>
      <c r="R94" s="42">
        <f t="shared" si="16"/>
        <v>11</v>
      </c>
      <c r="S94" s="42">
        <f t="shared" si="16"/>
        <v>11</v>
      </c>
      <c r="T94" s="42">
        <f t="shared" si="16"/>
        <v>11</v>
      </c>
      <c r="U94" s="42">
        <f t="shared" si="16"/>
        <v>11</v>
      </c>
      <c r="V94" s="42">
        <f t="shared" si="16"/>
        <v>11</v>
      </c>
      <c r="W94" s="42">
        <f t="shared" si="16"/>
        <v>11</v>
      </c>
      <c r="X94" s="42">
        <f t="shared" si="16"/>
        <v>11</v>
      </c>
      <c r="Y94" s="42">
        <f t="shared" si="16"/>
        <v>11</v>
      </c>
      <c r="Z94" s="42">
        <f t="shared" si="16"/>
        <v>11</v>
      </c>
      <c r="AA94" s="42">
        <f t="shared" si="16"/>
        <v>11</v>
      </c>
      <c r="AB94" s="42">
        <f t="shared" si="16"/>
        <v>11</v>
      </c>
      <c r="AC94" s="42">
        <f t="shared" si="16"/>
        <v>11</v>
      </c>
      <c r="AD94" s="42">
        <f t="shared" si="16"/>
        <v>11</v>
      </c>
      <c r="AE94" s="42">
        <f t="shared" si="16"/>
        <v>11</v>
      </c>
      <c r="AF94" s="42">
        <f t="shared" si="16"/>
        <v>11</v>
      </c>
      <c r="AH94" s="41">
        <f t="shared" si="6"/>
        <v>10.266666666666667</v>
      </c>
    </row>
    <row r="95" spans="1:34" ht="14.25" thickBot="1" thickTop="1">
      <c r="A95" s="34" t="s">
        <v>7</v>
      </c>
      <c r="B95" s="43">
        <f aca="true" t="shared" si="17" ref="B95:G95">CODE(B17)-97+CODE(B22)-97+CODE(B28)-97+CODE(B36)-97+CODE(B40)-97+CODE(B59)-97+CODE(B60)-97+CODE(B66)-97+CODE(B81)-97</f>
        <v>10</v>
      </c>
      <c r="C95" s="43">
        <f t="shared" si="17"/>
        <v>11</v>
      </c>
      <c r="D95" s="43">
        <f>CODE(D17)-97+CODE(D22)-97+CODE(D28)-97+CODE(D36)-97+CODE(D40)-97+CODE(D59)-97+CODE(D60)-97+CODE(D66)-97+CODE(D81)-97</f>
        <v>13</v>
      </c>
      <c r="E95" s="43">
        <f t="shared" si="17"/>
        <v>12</v>
      </c>
      <c r="F95" s="43">
        <f t="shared" si="17"/>
        <v>19</v>
      </c>
      <c r="G95" s="43">
        <f t="shared" si="17"/>
        <v>21</v>
      </c>
      <c r="H95" s="43">
        <f aca="true" t="shared" si="18" ref="H95:AF95">CODE(H17)-97+CODE(H22)-97+CODE(H28)-97+CODE(H36)-97+CODE(H40)-97+CODE(H59)-97+CODE(H60)-97+CODE(H66)-97+CODE(H81)-97</f>
        <v>10</v>
      </c>
      <c r="I95" s="43">
        <f t="shared" si="18"/>
        <v>14</v>
      </c>
      <c r="J95" s="43">
        <f t="shared" si="18"/>
        <v>20</v>
      </c>
      <c r="K95" s="43">
        <f t="shared" si="18"/>
        <v>17</v>
      </c>
      <c r="L95" s="43">
        <f t="shared" si="18"/>
        <v>17</v>
      </c>
      <c r="M95" s="43">
        <f t="shared" si="18"/>
        <v>17</v>
      </c>
      <c r="N95" s="43">
        <f t="shared" si="18"/>
        <v>17</v>
      </c>
      <c r="O95" s="43">
        <f t="shared" si="18"/>
        <v>17</v>
      </c>
      <c r="P95" s="43">
        <f t="shared" si="18"/>
        <v>17</v>
      </c>
      <c r="Q95" s="43">
        <f t="shared" si="18"/>
        <v>17</v>
      </c>
      <c r="R95" s="43">
        <f t="shared" si="18"/>
        <v>17</v>
      </c>
      <c r="S95" s="43">
        <f t="shared" si="18"/>
        <v>17</v>
      </c>
      <c r="T95" s="43">
        <f t="shared" si="18"/>
        <v>17</v>
      </c>
      <c r="U95" s="43">
        <f t="shared" si="18"/>
        <v>17</v>
      </c>
      <c r="V95" s="43">
        <f t="shared" si="18"/>
        <v>17</v>
      </c>
      <c r="W95" s="43">
        <f t="shared" si="18"/>
        <v>17</v>
      </c>
      <c r="X95" s="43">
        <f t="shared" si="18"/>
        <v>17</v>
      </c>
      <c r="Y95" s="43">
        <f t="shared" si="18"/>
        <v>17</v>
      </c>
      <c r="Z95" s="43">
        <f t="shared" si="18"/>
        <v>17</v>
      </c>
      <c r="AA95" s="43">
        <f t="shared" si="18"/>
        <v>17</v>
      </c>
      <c r="AB95" s="43">
        <f t="shared" si="18"/>
        <v>17</v>
      </c>
      <c r="AC95" s="43">
        <f t="shared" si="18"/>
        <v>17</v>
      </c>
      <c r="AD95" s="43">
        <f t="shared" si="18"/>
        <v>17</v>
      </c>
      <c r="AE95" s="43">
        <f t="shared" si="18"/>
        <v>17</v>
      </c>
      <c r="AF95" s="44">
        <f t="shared" si="18"/>
        <v>17</v>
      </c>
      <c r="AH95" s="41">
        <f t="shared" si="6"/>
        <v>16.466666666666665</v>
      </c>
    </row>
    <row r="96" ht="13.5" thickTop="1"/>
    <row r="98" ht="18.75" thickBot="1">
      <c r="A98" s="45" t="s">
        <v>20</v>
      </c>
    </row>
    <row r="99" spans="1:3" ht="14.25" thickBot="1" thickTop="1">
      <c r="A99" s="46" t="s">
        <v>0</v>
      </c>
      <c r="B99" s="47" t="s">
        <v>8</v>
      </c>
      <c r="C99" s="48" t="s">
        <v>19</v>
      </c>
    </row>
    <row r="100" spans="1:3" ht="13.5" thickTop="1">
      <c r="A100" s="39" t="s">
        <v>2</v>
      </c>
      <c r="B100" s="49">
        <f>B88/10</f>
        <v>1.8</v>
      </c>
      <c r="C100" s="50">
        <f>AH88/10</f>
        <v>2.9966666666666666</v>
      </c>
    </row>
    <row r="101" spans="1:3" ht="12.75">
      <c r="A101" s="31" t="s">
        <v>3</v>
      </c>
      <c r="B101" s="51">
        <f>B89/10</f>
        <v>2.4</v>
      </c>
      <c r="C101" s="52">
        <f>AH89/10</f>
        <v>2.94</v>
      </c>
    </row>
    <row r="102" spans="1:3" ht="12.75">
      <c r="A102" s="31" t="s">
        <v>131</v>
      </c>
      <c r="B102" s="51">
        <f>B90/10</f>
        <v>2</v>
      </c>
      <c r="C102" s="52">
        <f>AH90/10</f>
        <v>2.5366666666666666</v>
      </c>
    </row>
    <row r="103" spans="1:3" ht="12.75">
      <c r="A103" s="31" t="s">
        <v>4</v>
      </c>
      <c r="B103" s="51">
        <f>B91/9</f>
        <v>1.5555555555555556</v>
      </c>
      <c r="C103" s="52">
        <f>AH91/9</f>
        <v>1.9740740740740739</v>
      </c>
    </row>
    <row r="104" spans="1:3" ht="12.75">
      <c r="A104" s="31" t="s">
        <v>5</v>
      </c>
      <c r="B104" s="51">
        <f>B92/9</f>
        <v>1.1111111111111112</v>
      </c>
      <c r="C104" s="52">
        <f>AH92/9</f>
        <v>1.2555555555555555</v>
      </c>
    </row>
    <row r="105" spans="1:3" ht="12.75">
      <c r="A105" s="31" t="s">
        <v>132</v>
      </c>
      <c r="B105" s="51">
        <f>B93/11</f>
        <v>0.8181818181818182</v>
      </c>
      <c r="C105" s="52">
        <f>AH93/11</f>
        <v>1.1606060606060606</v>
      </c>
    </row>
    <row r="106" spans="1:3" ht="12.75">
      <c r="A106" s="31" t="s">
        <v>133</v>
      </c>
      <c r="B106" s="51">
        <f>B94/9</f>
        <v>0.7777777777777778</v>
      </c>
      <c r="C106" s="52">
        <f>AH94/9</f>
        <v>1.1407407407407408</v>
      </c>
    </row>
    <row r="107" spans="1:3" ht="13.5" thickBot="1">
      <c r="A107" s="34" t="s">
        <v>7</v>
      </c>
      <c r="B107" s="53">
        <f>B95/9</f>
        <v>1.1111111111111112</v>
      </c>
      <c r="C107" s="54">
        <f>AH95/9</f>
        <v>1.8296296296296295</v>
      </c>
    </row>
    <row r="108" ht="13.5" thickTop="1"/>
    <row r="110" ht="12.75">
      <c r="A110" s="55"/>
    </row>
  </sheetData>
  <sheetProtection/>
  <conditionalFormatting sqref="AH9:AH85">
    <cfRule type="cellIs" priority="1" dxfId="1" operator="greaterThanOrEqual" stopIfTrue="1">
      <formula>LARGE($AH$9:$AH$85,6)</formula>
    </cfRule>
    <cfRule type="cellIs" priority="2" dxfId="0" operator="lessThanOrEqual" stopIfTrue="1">
      <formula>SMALL($AH$9:$AH$85,6)</formula>
    </cfRule>
  </conditionalFormatting>
  <printOptions/>
  <pageMargins left="0.25" right="0.25" top="0.35" bottom="0.35" header="0.5" footer="0.5"/>
  <pageSetup horizontalDpi="600" verticalDpi="600" orientation="landscape" paperSize="9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0"/>
  <sheetViews>
    <sheetView tabSelected="1" zoomScalePageLayoutView="0" workbookViewId="0" topLeftCell="A1">
      <selection activeCell="T24" sqref="T24"/>
    </sheetView>
  </sheetViews>
  <sheetFormatPr defaultColWidth="9.140625" defaultRowHeight="12.75"/>
  <cols>
    <col min="1" max="1" width="4.8515625" style="0" customWidth="1"/>
    <col min="2" max="2" width="42.7109375" style="0" customWidth="1"/>
    <col min="3" max="3" width="5.140625" style="0" customWidth="1"/>
    <col min="4" max="5" width="3.421875" style="0" customWidth="1"/>
    <col min="6" max="6" width="3.28125" style="0" customWidth="1"/>
    <col min="7" max="7" width="3.421875" style="2" customWidth="1"/>
    <col min="8" max="8" width="9.421875" style="0" customWidth="1"/>
    <col min="9" max="9" width="11.8515625" style="0" bestFit="1" customWidth="1"/>
    <col min="10" max="10" width="10.7109375" style="2" bestFit="1" customWidth="1"/>
    <col min="11" max="18" width="3.421875" style="0" customWidth="1"/>
    <col min="19" max="23" width="3.28125" style="0" customWidth="1"/>
    <col min="24" max="24" width="13.28125" style="0" customWidth="1"/>
    <col min="25" max="36" width="3.28125" style="0" customWidth="1"/>
  </cols>
  <sheetData>
    <row r="3" spans="1:2" ht="16.5" thickBot="1">
      <c r="A3" s="1"/>
      <c r="B3" s="1"/>
    </row>
    <row r="4" spans="8:18" ht="13.5" thickBot="1">
      <c r="H4" s="13" t="s">
        <v>22</v>
      </c>
      <c r="I4" s="14" t="s">
        <v>126</v>
      </c>
      <c r="J4" s="15" t="s">
        <v>127</v>
      </c>
      <c r="K4" s="14" t="s">
        <v>112</v>
      </c>
      <c r="L4" s="14"/>
      <c r="M4" s="14" t="s">
        <v>114</v>
      </c>
      <c r="N4" s="14"/>
      <c r="O4" s="14" t="s">
        <v>115</v>
      </c>
      <c r="P4" s="14"/>
      <c r="Q4" s="14" t="s">
        <v>116</v>
      </c>
      <c r="R4" s="16"/>
    </row>
    <row r="5" spans="7:18" ht="12.75">
      <c r="G5"/>
      <c r="H5" s="3" t="s">
        <v>29</v>
      </c>
      <c r="I5" s="4" t="s">
        <v>117</v>
      </c>
      <c r="J5" s="5">
        <f>Bron!C100</f>
        <v>2.9966666666666666</v>
      </c>
      <c r="K5" s="6">
        <f>J5</f>
        <v>2.9966666666666666</v>
      </c>
      <c r="L5" s="6">
        <f>K5</f>
        <v>2.9966666666666666</v>
      </c>
      <c r="M5" s="7"/>
      <c r="N5" s="7"/>
      <c r="O5" s="7"/>
      <c r="P5" s="7"/>
      <c r="Q5" s="7"/>
      <c r="R5" s="8"/>
    </row>
    <row r="6" spans="7:18" ht="12.75">
      <c r="G6"/>
      <c r="H6" s="3" t="s">
        <v>26</v>
      </c>
      <c r="I6" s="4" t="s">
        <v>118</v>
      </c>
      <c r="J6" s="5">
        <f>Bron!C101</f>
        <v>2.94</v>
      </c>
      <c r="K6" s="7"/>
      <c r="L6" s="6">
        <f>J6</f>
        <v>2.94</v>
      </c>
      <c r="M6" s="6">
        <f>L6</f>
        <v>2.94</v>
      </c>
      <c r="N6" s="7"/>
      <c r="O6" s="7"/>
      <c r="P6" s="7"/>
      <c r="Q6" s="7"/>
      <c r="R6" s="8"/>
    </row>
    <row r="7" spans="7:18" ht="12.75">
      <c r="G7"/>
      <c r="H7" s="3" t="s">
        <v>32</v>
      </c>
      <c r="I7" s="4" t="s">
        <v>119</v>
      </c>
      <c r="J7" s="5">
        <f>Bron!C102</f>
        <v>2.5366666666666666</v>
      </c>
      <c r="K7" s="7"/>
      <c r="L7" s="7"/>
      <c r="M7" s="6">
        <f>J7</f>
        <v>2.5366666666666666</v>
      </c>
      <c r="N7" s="6">
        <f>M7</f>
        <v>2.5366666666666666</v>
      </c>
      <c r="O7" s="7"/>
      <c r="P7" s="7"/>
      <c r="Q7" s="7"/>
      <c r="R7" s="8"/>
    </row>
    <row r="8" spans="7:18" ht="12.75">
      <c r="G8"/>
      <c r="H8" s="3" t="s">
        <v>24</v>
      </c>
      <c r="I8" s="4" t="s">
        <v>120</v>
      </c>
      <c r="J8" s="5">
        <f>Bron!C103</f>
        <v>1.9740740740740739</v>
      </c>
      <c r="K8" s="7"/>
      <c r="L8" s="7"/>
      <c r="M8" s="7"/>
      <c r="N8" s="6">
        <f>J8</f>
        <v>1.9740740740740739</v>
      </c>
      <c r="O8" s="6">
        <f>N8</f>
        <v>1.9740740740740739</v>
      </c>
      <c r="P8" s="6"/>
      <c r="Q8" s="6"/>
      <c r="R8" s="62"/>
    </row>
    <row r="9" spans="7:18" ht="12.75">
      <c r="G9"/>
      <c r="H9" s="3" t="s">
        <v>53</v>
      </c>
      <c r="I9" s="4" t="s">
        <v>121</v>
      </c>
      <c r="J9" s="5">
        <f>Bron!C104</f>
        <v>1.2555555555555555</v>
      </c>
      <c r="K9" s="7"/>
      <c r="L9" s="7"/>
      <c r="M9" s="7"/>
      <c r="N9" s="6"/>
      <c r="O9" s="6">
        <f>J9</f>
        <v>1.2555555555555555</v>
      </c>
      <c r="P9" s="6">
        <f>O9</f>
        <v>1.2555555555555555</v>
      </c>
      <c r="Q9" s="6"/>
      <c r="R9" s="62"/>
    </row>
    <row r="10" spans="7:18" ht="12.75">
      <c r="G10"/>
      <c r="H10" s="3" t="s">
        <v>40</v>
      </c>
      <c r="I10" s="4" t="s">
        <v>45</v>
      </c>
      <c r="J10" s="5">
        <f>Bron!C105</f>
        <v>1.1606060606060606</v>
      </c>
      <c r="K10" s="7"/>
      <c r="L10" s="7"/>
      <c r="M10" s="7"/>
      <c r="N10" s="6"/>
      <c r="O10" s="6"/>
      <c r="P10" s="6">
        <f>J10</f>
        <v>1.1606060606060606</v>
      </c>
      <c r="Q10" s="6">
        <f>P10</f>
        <v>1.1606060606060606</v>
      </c>
      <c r="R10" s="62"/>
    </row>
    <row r="11" spans="7:18" ht="12.75">
      <c r="G11"/>
      <c r="H11" s="3" t="s">
        <v>47</v>
      </c>
      <c r="I11" s="4" t="s">
        <v>122</v>
      </c>
      <c r="J11" s="5">
        <f>Bron!C106</f>
        <v>1.1407407407407408</v>
      </c>
      <c r="K11" s="7"/>
      <c r="L11" s="7"/>
      <c r="M11" s="7"/>
      <c r="N11" s="6"/>
      <c r="O11" s="6"/>
      <c r="P11" s="6"/>
      <c r="Q11" s="6">
        <f>J11</f>
        <v>1.1407407407407408</v>
      </c>
      <c r="R11" s="62">
        <f>Q11</f>
        <v>1.1407407407407408</v>
      </c>
    </row>
    <row r="12" spans="7:18" ht="13.5" thickBot="1">
      <c r="G12"/>
      <c r="H12" s="9" t="s">
        <v>36</v>
      </c>
      <c r="I12" s="10" t="s">
        <v>123</v>
      </c>
      <c r="J12" s="11">
        <f>Bron!C107</f>
        <v>1.8296296296296295</v>
      </c>
      <c r="K12" s="12">
        <f>J12</f>
        <v>1.8296296296296295</v>
      </c>
      <c r="L12" s="12"/>
      <c r="M12" s="12"/>
      <c r="N12" s="63"/>
      <c r="O12" s="63"/>
      <c r="P12" s="63"/>
      <c r="Q12" s="63"/>
      <c r="R12" s="64">
        <f>K12</f>
        <v>1.8296296296296295</v>
      </c>
    </row>
    <row r="13" ht="12.75">
      <c r="G13"/>
    </row>
    <row r="16" spans="8:24" ht="12.75">
      <c r="H16" s="7"/>
      <c r="I16" s="7"/>
      <c r="J16" s="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8:24" ht="12.75">
      <c r="H17" s="7"/>
      <c r="I17" s="7"/>
      <c r="J17" s="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8:24" ht="12.75">
      <c r="H18" s="7"/>
      <c r="I18" s="7"/>
      <c r="J18" s="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8:24" ht="12.75">
      <c r="H19" s="7"/>
      <c r="I19" s="7"/>
      <c r="J19" s="4"/>
      <c r="K19" s="7"/>
      <c r="L19" s="7"/>
      <c r="M19" s="7"/>
      <c r="N19" s="7"/>
      <c r="O19" s="7"/>
      <c r="P19" s="7"/>
      <c r="Q19" s="7"/>
      <c r="R19" s="7"/>
      <c r="S19" s="7"/>
      <c r="T19" s="7"/>
      <c r="U19" s="59"/>
      <c r="V19" s="60"/>
      <c r="W19" s="7"/>
      <c r="X19" s="7"/>
    </row>
    <row r="20" spans="8:24" ht="12.75">
      <c r="H20" s="7"/>
      <c r="I20" s="61"/>
      <c r="J20" s="4"/>
      <c r="K20" s="7"/>
      <c r="L20" s="7"/>
      <c r="M20" s="7"/>
      <c r="N20" s="7"/>
      <c r="O20" s="7"/>
      <c r="P20" s="7"/>
      <c r="Q20" s="7"/>
      <c r="R20" s="7"/>
      <c r="S20" s="7"/>
      <c r="T20" s="60"/>
      <c r="U20" s="59"/>
      <c r="V20" s="7"/>
      <c r="W20" s="7"/>
      <c r="X20" s="7"/>
    </row>
    <row r="21" spans="8:24" ht="12.75">
      <c r="H21" s="7"/>
      <c r="I21" s="61"/>
      <c r="J21" s="4"/>
      <c r="K21" s="7"/>
      <c r="L21" s="7"/>
      <c r="M21" s="7"/>
      <c r="N21" s="7"/>
      <c r="O21" s="7"/>
      <c r="P21" s="7"/>
      <c r="Q21" s="7"/>
      <c r="R21" s="7"/>
      <c r="S21" s="7"/>
      <c r="T21" s="60"/>
      <c r="U21" s="59"/>
      <c r="V21" s="7"/>
      <c r="W21" s="7"/>
      <c r="X21" s="7"/>
    </row>
    <row r="22" spans="8:24" ht="12.75">
      <c r="H22" s="7"/>
      <c r="I22" s="61"/>
      <c r="J22" s="4"/>
      <c r="K22" s="7"/>
      <c r="L22" s="7"/>
      <c r="M22" s="7"/>
      <c r="N22" s="7"/>
      <c r="O22" s="7"/>
      <c r="P22" s="7"/>
      <c r="Q22" s="7"/>
      <c r="R22" s="7"/>
      <c r="S22" s="7"/>
      <c r="T22" s="60"/>
      <c r="U22" s="59"/>
      <c r="V22" s="7"/>
      <c r="W22" s="7"/>
      <c r="X22" s="7"/>
    </row>
    <row r="23" spans="8:24" ht="12.75">
      <c r="H23" s="7"/>
      <c r="I23" s="61"/>
      <c r="J23" s="4"/>
      <c r="K23" s="7"/>
      <c r="L23" s="7"/>
      <c r="M23" s="7"/>
      <c r="N23" s="7"/>
      <c r="O23" s="7"/>
      <c r="P23" s="7"/>
      <c r="Q23" s="7"/>
      <c r="R23" s="7"/>
      <c r="S23" s="7"/>
      <c r="T23" s="60"/>
      <c r="U23" s="59"/>
      <c r="V23" s="7"/>
      <c r="W23" s="7"/>
      <c r="X23" s="7"/>
    </row>
    <row r="24" spans="8:24" ht="12.75">
      <c r="H24" s="7"/>
      <c r="I24" s="61"/>
      <c r="J24" s="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8:24" ht="12.75">
      <c r="H25" s="7"/>
      <c r="I25" s="61"/>
      <c r="J25" s="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8:24" ht="12.75">
      <c r="H26" s="7"/>
      <c r="I26" s="61"/>
      <c r="J26" s="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8:24" ht="12.75">
      <c r="H27" s="7"/>
      <c r="I27" s="61"/>
      <c r="J27" s="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8:24" ht="12.75">
      <c r="H28" s="7"/>
      <c r="I28" s="7"/>
      <c r="J28" s="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8:24" ht="12.75">
      <c r="H29" s="7"/>
      <c r="I29" s="7"/>
      <c r="J29" s="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8:24" ht="12.75">
      <c r="H30" s="7"/>
      <c r="I30" s="7"/>
      <c r="J30" s="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</sheetData>
  <sheetProtection/>
  <printOptions/>
  <pageMargins left="0.75" right="0.47" top="0.73" bottom="0.66" header="0.5" footer="0.5"/>
  <pageSetup fitToHeight="1" fitToWidth="1" horizontalDpi="600" verticalDpi="600" orientation="landscape" paperSize="9" scale="73" r:id="rId2"/>
  <headerFooter alignWithMargins="0">
    <oddFooter>&amp;R&amp;8CopyLeft GNU GPL 2002, Jan Meeuwissen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Schoot Uiterkamp</dc:creator>
  <cp:keywords/>
  <dc:description/>
  <cp:lastModifiedBy>martijn.dekat</cp:lastModifiedBy>
  <cp:lastPrinted>2011-04-24T13:14:53Z</cp:lastPrinted>
  <dcterms:created xsi:type="dcterms:W3CDTF">2000-11-27T10:43:08Z</dcterms:created>
  <dcterms:modified xsi:type="dcterms:W3CDTF">2012-05-22T11:55:01Z</dcterms:modified>
  <cp:category/>
  <cp:version/>
  <cp:contentType/>
  <cp:contentStatus/>
</cp:coreProperties>
</file>